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NDP-MSH Experiment Cohort\TH\"/>
    </mc:Choice>
  </mc:AlternateContent>
  <xr:revisionPtr revIDLastSave="0" documentId="13_ncr:1_{74CE5AB8-D83B-4E10-B074-5C35CB605A34}" xr6:coauthVersionLast="47" xr6:coauthVersionMax="47" xr10:uidLastSave="{00000000-0000-0000-0000-000000000000}"/>
  <bookViews>
    <workbookView xWindow="-108" yWindow="-108" windowWidth="23256" windowHeight="12456" activeTab="1" xr2:uid="{21E9C8BA-309B-4430-98F6-1B7B43390866}"/>
  </bookViews>
  <sheets>
    <sheet name="TH CELL COUNT WT mice" sheetId="2" r:id="rId1"/>
    <sheet name="TH CELL COUNT MC1R mice" sheetId="3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V20" i="3" l="1"/>
  <c r="W20" i="3" s="1"/>
  <c r="W19" i="3"/>
  <c r="V19" i="3"/>
  <c r="W18" i="3"/>
  <c r="V18" i="3"/>
  <c r="V17" i="3"/>
  <c r="W17" i="3" s="1"/>
  <c r="V14" i="3"/>
  <c r="W14" i="3" s="1"/>
  <c r="W13" i="3"/>
  <c r="V13" i="3"/>
  <c r="W12" i="3"/>
  <c r="V12" i="3"/>
  <c r="W10" i="3"/>
  <c r="V10" i="3"/>
  <c r="V9" i="3"/>
  <c r="W9" i="3" s="1"/>
  <c r="W8" i="3"/>
  <c r="V8" i="3"/>
  <c r="N98" i="2"/>
  <c r="N99" i="2" s="1"/>
  <c r="L98" i="2"/>
  <c r="L99" i="2" s="1"/>
  <c r="N86" i="2"/>
  <c r="N87" i="2" s="1"/>
  <c r="L86" i="2"/>
  <c r="L87" i="2" s="1"/>
  <c r="N74" i="2"/>
  <c r="N75" i="2" s="1"/>
  <c r="L74" i="2"/>
  <c r="L75" i="2" s="1"/>
  <c r="N61" i="2"/>
  <c r="N62" i="2" s="1"/>
  <c r="L61" i="2"/>
  <c r="L62" i="2" s="1"/>
  <c r="N48" i="2"/>
  <c r="N49" i="2" s="1"/>
  <c r="L48" i="2"/>
  <c r="L49" i="2" s="1"/>
  <c r="N35" i="2"/>
  <c r="N36" i="2" s="1"/>
  <c r="L35" i="2"/>
  <c r="L36" i="2" s="1"/>
  <c r="N22" i="2"/>
  <c r="N23" i="2" s="1"/>
  <c r="L22" i="2"/>
  <c r="L23" i="2" s="1"/>
  <c r="B85" i="2"/>
  <c r="B86" i="2" s="1"/>
  <c r="D85" i="2"/>
  <c r="D86" i="2" s="1"/>
  <c r="N10" i="2"/>
  <c r="N11" i="2" s="1"/>
  <c r="L10" i="2"/>
  <c r="L11" i="2" s="1"/>
  <c r="I76" i="2"/>
  <c r="I77" i="2" s="1"/>
  <c r="G76" i="2"/>
  <c r="G77" i="2" s="1"/>
  <c r="I64" i="2"/>
  <c r="I65" i="2" s="1"/>
  <c r="G64" i="2"/>
  <c r="G65" i="2" s="1"/>
  <c r="I52" i="2"/>
  <c r="I53" i="2" s="1"/>
  <c r="G52" i="2"/>
  <c r="G53" i="2" s="1"/>
  <c r="I40" i="2"/>
  <c r="I41" i="2" s="1"/>
  <c r="G40" i="2"/>
  <c r="G41" i="2" s="1"/>
  <c r="I25" i="2"/>
  <c r="I26" i="2" s="1"/>
  <c r="G25" i="2"/>
  <c r="G26" i="2" s="1"/>
  <c r="I12" i="2"/>
  <c r="I13" i="2" s="1"/>
  <c r="G12" i="2"/>
  <c r="G13" i="2" s="1"/>
  <c r="D72" i="2"/>
  <c r="D73" i="2" s="1"/>
  <c r="B72" i="2"/>
  <c r="B73" i="2" s="1"/>
  <c r="D59" i="2"/>
  <c r="D60" i="2" s="1"/>
  <c r="B59" i="2"/>
  <c r="B60" i="2" s="1"/>
  <c r="B46" i="2"/>
  <c r="B47" i="2" s="1"/>
  <c r="D46" i="2"/>
  <c r="D47" i="2" s="1"/>
  <c r="D33" i="2"/>
  <c r="D34" i="2" s="1"/>
  <c r="B33" i="2"/>
  <c r="B34" i="2" s="1"/>
  <c r="D21" i="2"/>
  <c r="D22" i="2" s="1"/>
  <c r="B21" i="2"/>
  <c r="B22" i="2" s="1"/>
  <c r="D8" i="2"/>
  <c r="D9" i="2" s="1"/>
  <c r="B8" i="2"/>
  <c r="B9" i="2" s="1"/>
  <c r="M100" i="2" l="1"/>
  <c r="M88" i="2"/>
  <c r="M76" i="2"/>
  <c r="M63" i="2"/>
  <c r="M50" i="2"/>
  <c r="M37" i="2"/>
  <c r="M24" i="2"/>
  <c r="C87" i="2"/>
  <c r="M12" i="2"/>
  <c r="H78" i="2"/>
  <c r="H66" i="2"/>
  <c r="H54" i="2"/>
  <c r="H42" i="2"/>
  <c r="H27" i="2"/>
  <c r="H14" i="2"/>
  <c r="C74" i="2"/>
  <c r="C61" i="2"/>
  <c r="C48" i="2"/>
  <c r="C35" i="2"/>
  <c r="C23" i="2"/>
  <c r="C10" i="2"/>
</calcChain>
</file>

<file path=xl/sharedStrings.xml><?xml version="1.0" encoding="utf-8"?>
<sst xmlns="http://schemas.openxmlformats.org/spreadsheetml/2006/main" count="103" uniqueCount="29">
  <si>
    <t>F1</t>
  </si>
  <si>
    <t>B1</t>
  </si>
  <si>
    <t>A1</t>
  </si>
  <si>
    <t xml:space="preserve">Total </t>
  </si>
  <si>
    <t>Total *4</t>
  </si>
  <si>
    <t>F2</t>
  </si>
  <si>
    <t>A2</t>
  </si>
  <si>
    <t xml:space="preserve"> </t>
  </si>
  <si>
    <t>B2</t>
  </si>
  <si>
    <t>F3</t>
  </si>
  <si>
    <t>C1</t>
  </si>
  <si>
    <t>B3</t>
  </si>
  <si>
    <t>F4</t>
  </si>
  <si>
    <t>C2</t>
  </si>
  <si>
    <t>D1</t>
  </si>
  <si>
    <t>H1</t>
  </si>
  <si>
    <t>C3</t>
  </si>
  <si>
    <t>D3</t>
  </si>
  <si>
    <t>H2</t>
  </si>
  <si>
    <t>Total R</t>
  </si>
  <si>
    <t>G1</t>
  </si>
  <si>
    <t>E1</t>
  </si>
  <si>
    <t>H3</t>
  </si>
  <si>
    <t>G2</t>
  </si>
  <si>
    <t>G3</t>
  </si>
  <si>
    <t>Sample code</t>
  </si>
  <si>
    <t>Sample number</t>
  </si>
  <si>
    <t>Unblinding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</si>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</sst>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7030A0"/>
      <name val="Calibri"/>
      <family val="2"/>
      <scheme val="minor"/>
    </font>
    <font>
      <sz val="11"/>
      <color theme="5" tint="-0.249977111117893"/>
      <name val="Calibri"/>
      <family val="2"/>
      <scheme val="minor"/>
    </font>
    <font>
      <sz val="11"/>
      <color theme="8" tint="-0.49998474074526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0" xfId="0" applyFont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0" fillId="0" borderId="2" xfId="0" applyBorder="1"/>
    <xf numFmtId="0" fontId="4" fillId="0" borderId="2" xfId="0" applyFont="1" applyBorder="1"/>
    <xf numFmtId="0" fontId="4" fillId="0" borderId="2" xfId="0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3" fillId="0" borderId="2" xfId="0" applyFont="1" applyBorder="1"/>
    <xf numFmtId="0" fontId="2" fillId="0" borderId="2" xfId="0" applyFont="1" applyBorder="1"/>
    <xf numFmtId="0" fontId="1" fillId="0" borderId="0" xfId="0" applyFont="1"/>
    <xf numFmtId="0" fontId="1" fillId="0" borderId="2" xfId="0" applyFont="1" applyBorder="1"/>
    <xf numFmtId="0" fontId="3" fillId="0" borderId="0" xfId="0" applyFont="1" applyAlignment="1">
      <alignment horizontal="left"/>
    </xf>
    <xf numFmtId="0" fontId="3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/>
    <xf numFmtId="0" fontId="9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35BE8-3A90-4C0E-9366-72E7BC860F9F}">
  <dimension ref="A1:AD100"/>
  <sheetViews>
    <sheetView zoomScale="70" zoomScaleNormal="70" workbookViewId="0">
      <selection activeCell="Q20" sqref="Q20"/>
    </sheetView>
  </sheetViews>
  <sheetFormatPr defaultRowHeight="14.4" x14ac:dyDescent="0.3"/>
  <cols>
    <col min="13" max="13" width="14.33203125" bestFit="1" customWidth="1"/>
  </cols>
  <sheetData>
    <row r="1" spans="1:30" x14ac:dyDescent="0.3">
      <c r="A1" s="12" t="s">
        <v>0</v>
      </c>
      <c r="B1" s="8"/>
      <c r="C1" s="9"/>
      <c r="D1" s="9"/>
      <c r="E1" s="3"/>
      <c r="F1" s="13" t="s">
        <v>1</v>
      </c>
      <c r="G1" s="13"/>
      <c r="H1" s="9"/>
      <c r="I1" s="9"/>
      <c r="J1" s="3"/>
      <c r="K1" s="13" t="s">
        <v>2</v>
      </c>
      <c r="L1" s="13"/>
      <c r="M1" s="9"/>
      <c r="N1" s="9"/>
      <c r="O1" s="3"/>
      <c r="P1" s="18"/>
      <c r="Q1" s="18"/>
      <c r="R1" s="3"/>
      <c r="S1" s="3"/>
      <c r="T1" s="3"/>
      <c r="U1" s="18"/>
      <c r="V1" s="18"/>
      <c r="W1" s="3"/>
      <c r="X1" s="3"/>
      <c r="Y1" s="3"/>
      <c r="Z1" s="18"/>
      <c r="AA1" s="18"/>
      <c r="AB1" s="3"/>
      <c r="AC1" s="3"/>
      <c r="AD1" s="3"/>
    </row>
    <row r="2" spans="1:30" x14ac:dyDescent="0.3">
      <c r="A2" s="9"/>
      <c r="B2" s="10">
        <v>78</v>
      </c>
      <c r="C2" s="10"/>
      <c r="D2" s="10">
        <v>149</v>
      </c>
      <c r="E2" s="3"/>
      <c r="F2" s="9"/>
      <c r="G2" s="9"/>
      <c r="H2" s="9"/>
      <c r="I2" s="9"/>
      <c r="J2" s="3"/>
      <c r="K2" s="9"/>
      <c r="L2" s="9"/>
      <c r="M2" s="9"/>
      <c r="N2" s="9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7"/>
      <c r="AA2" s="7"/>
      <c r="AB2" s="7"/>
      <c r="AC2" s="7"/>
      <c r="AD2" s="3"/>
    </row>
    <row r="3" spans="1:30" x14ac:dyDescent="0.3">
      <c r="A3" s="9"/>
      <c r="B3" s="10">
        <v>233</v>
      </c>
      <c r="C3" s="10"/>
      <c r="D3" s="10">
        <v>131</v>
      </c>
      <c r="E3" s="3"/>
      <c r="F3" s="9"/>
      <c r="G3" s="10">
        <v>38</v>
      </c>
      <c r="H3" s="10"/>
      <c r="I3" s="10">
        <v>54</v>
      </c>
      <c r="J3" s="3"/>
      <c r="K3" s="9"/>
      <c r="L3" s="10">
        <v>78</v>
      </c>
      <c r="M3" s="10"/>
      <c r="N3" s="10">
        <v>47</v>
      </c>
      <c r="O3" s="3"/>
      <c r="P3" s="3"/>
      <c r="Q3" s="7"/>
      <c r="R3" s="7"/>
      <c r="S3" s="7"/>
      <c r="T3" s="3"/>
      <c r="U3" s="3"/>
      <c r="V3" s="7"/>
      <c r="W3" s="7"/>
      <c r="X3" s="7"/>
      <c r="Y3" s="3"/>
      <c r="Z3" s="7"/>
      <c r="AA3" s="7"/>
      <c r="AB3" s="7"/>
      <c r="AC3" s="7"/>
      <c r="AD3" s="3"/>
    </row>
    <row r="4" spans="1:30" x14ac:dyDescent="0.3">
      <c r="A4" s="9"/>
      <c r="B4" s="10">
        <v>130</v>
      </c>
      <c r="C4" s="10"/>
      <c r="D4" s="10">
        <v>101</v>
      </c>
      <c r="E4" s="3"/>
      <c r="F4" s="9"/>
      <c r="G4" s="10">
        <v>72</v>
      </c>
      <c r="H4" s="10"/>
      <c r="I4" s="10">
        <v>39</v>
      </c>
      <c r="J4" s="3"/>
      <c r="K4" s="9"/>
      <c r="L4" s="10">
        <v>101</v>
      </c>
      <c r="M4" s="10"/>
      <c r="N4" s="10">
        <v>122</v>
      </c>
      <c r="O4" s="3"/>
      <c r="P4" s="3"/>
      <c r="Q4" s="7"/>
      <c r="R4" s="7"/>
      <c r="S4" s="7"/>
      <c r="T4" s="3"/>
      <c r="U4" s="3"/>
      <c r="V4" s="7"/>
      <c r="W4" s="7"/>
      <c r="X4" s="7"/>
      <c r="Y4" s="3"/>
      <c r="Z4" s="7"/>
      <c r="AA4" s="7"/>
      <c r="AB4" s="7"/>
      <c r="AC4" s="7"/>
      <c r="AD4" s="3"/>
    </row>
    <row r="5" spans="1:30" x14ac:dyDescent="0.3">
      <c r="A5" s="9"/>
      <c r="B5" s="10">
        <v>90</v>
      </c>
      <c r="C5" s="10"/>
      <c r="D5" s="10">
        <v>47</v>
      </c>
      <c r="E5" s="3"/>
      <c r="F5" s="9"/>
      <c r="G5" s="10">
        <v>41</v>
      </c>
      <c r="H5" s="10"/>
      <c r="I5" s="10">
        <v>55</v>
      </c>
      <c r="J5" s="3"/>
      <c r="K5" s="9"/>
      <c r="L5" s="10">
        <v>83</v>
      </c>
      <c r="M5" s="10"/>
      <c r="N5" s="10">
        <v>91</v>
      </c>
      <c r="O5" s="3"/>
      <c r="P5" s="3"/>
      <c r="Q5" s="7"/>
      <c r="R5" s="7"/>
      <c r="S5" s="7"/>
      <c r="T5" s="3"/>
      <c r="U5" s="3"/>
      <c r="V5" s="7"/>
      <c r="W5" s="7"/>
      <c r="X5" s="7"/>
      <c r="Y5" s="3"/>
      <c r="Z5" s="7"/>
      <c r="AA5" s="7"/>
      <c r="AB5" s="7"/>
      <c r="AC5" s="7"/>
      <c r="AD5" s="3"/>
    </row>
    <row r="6" spans="1:30" x14ac:dyDescent="0.3">
      <c r="A6" s="9"/>
      <c r="B6" s="10">
        <v>194</v>
      </c>
      <c r="C6" s="10"/>
      <c r="D6" s="10">
        <v>152</v>
      </c>
      <c r="E6" s="3"/>
      <c r="F6" s="9"/>
      <c r="G6" s="10">
        <v>22</v>
      </c>
      <c r="H6" s="10"/>
      <c r="I6" s="10">
        <v>40</v>
      </c>
      <c r="J6" s="3"/>
      <c r="K6" s="9"/>
      <c r="L6" s="10">
        <v>88</v>
      </c>
      <c r="M6" s="10"/>
      <c r="N6" s="10">
        <v>85</v>
      </c>
      <c r="O6" s="3"/>
      <c r="P6" s="3"/>
      <c r="Q6" s="7"/>
      <c r="R6" s="7"/>
      <c r="S6" s="7"/>
      <c r="T6" s="3"/>
      <c r="U6" s="3"/>
      <c r="V6" s="7"/>
      <c r="W6" s="7"/>
      <c r="X6" s="7"/>
      <c r="Y6" s="3"/>
      <c r="Z6" s="7"/>
      <c r="AA6" s="7"/>
      <c r="AB6" s="7"/>
      <c r="AC6" s="7"/>
      <c r="AD6" s="3"/>
    </row>
    <row r="7" spans="1:30" x14ac:dyDescent="0.3">
      <c r="A7" s="9"/>
      <c r="B7" s="10">
        <v>52</v>
      </c>
      <c r="C7" s="10"/>
      <c r="D7" s="10">
        <v>175</v>
      </c>
      <c r="E7" s="3"/>
      <c r="F7" s="9"/>
      <c r="G7" s="10">
        <v>35</v>
      </c>
      <c r="H7" s="10"/>
      <c r="I7" s="10">
        <v>62</v>
      </c>
      <c r="J7" s="3"/>
      <c r="K7" s="9"/>
      <c r="L7" s="10">
        <v>63</v>
      </c>
      <c r="M7" s="10"/>
      <c r="N7" s="10">
        <v>101</v>
      </c>
      <c r="O7" s="3"/>
      <c r="P7" s="3"/>
      <c r="Q7" s="7"/>
      <c r="R7" s="7"/>
      <c r="S7" s="7"/>
      <c r="T7" s="3"/>
      <c r="U7" s="3"/>
      <c r="V7" s="7"/>
      <c r="W7" s="7"/>
      <c r="X7" s="7"/>
      <c r="Y7" s="3"/>
      <c r="Z7" s="7"/>
      <c r="AA7" s="7"/>
      <c r="AB7" s="7"/>
      <c r="AC7" s="7"/>
      <c r="AD7" s="3"/>
    </row>
    <row r="8" spans="1:30" x14ac:dyDescent="0.3">
      <c r="A8" s="9" t="s">
        <v>3</v>
      </c>
      <c r="B8" s="10">
        <f>SUM(B2:B7)</f>
        <v>777</v>
      </c>
      <c r="C8" s="10"/>
      <c r="D8" s="10">
        <f>SUM(D2:D7)</f>
        <v>755</v>
      </c>
      <c r="E8" s="3"/>
      <c r="F8" s="9"/>
      <c r="G8" s="10">
        <v>90</v>
      </c>
      <c r="H8" s="10"/>
      <c r="I8" s="10">
        <v>80</v>
      </c>
      <c r="J8" s="3"/>
      <c r="K8" s="9"/>
      <c r="L8" s="10">
        <v>98</v>
      </c>
      <c r="M8" s="10"/>
      <c r="N8" s="10">
        <v>124</v>
      </c>
      <c r="O8" s="3"/>
      <c r="P8" s="3"/>
      <c r="Q8" s="7"/>
      <c r="R8" s="7"/>
      <c r="S8" s="7"/>
      <c r="T8" s="3"/>
      <c r="U8" s="3"/>
      <c r="V8" s="7"/>
      <c r="W8" s="7"/>
      <c r="X8" s="7"/>
      <c r="Y8" s="3"/>
      <c r="Z8" s="7"/>
      <c r="AA8" s="7"/>
      <c r="AB8" s="7"/>
      <c r="AC8" s="7"/>
      <c r="AD8" s="3"/>
    </row>
    <row r="9" spans="1:30" x14ac:dyDescent="0.3">
      <c r="A9" s="9" t="s">
        <v>4</v>
      </c>
      <c r="B9" s="11">
        <f>B8*4</f>
        <v>3108</v>
      </c>
      <c r="C9" s="10"/>
      <c r="D9" s="11">
        <f>D8*4</f>
        <v>3020</v>
      </c>
      <c r="E9" s="3"/>
      <c r="F9" s="9"/>
      <c r="G9" s="10">
        <v>41</v>
      </c>
      <c r="H9" s="10"/>
      <c r="I9" s="10">
        <v>31</v>
      </c>
      <c r="J9" s="3"/>
      <c r="K9" s="9"/>
      <c r="L9" s="10">
        <v>101</v>
      </c>
      <c r="M9" s="10"/>
      <c r="N9" s="10">
        <v>112</v>
      </c>
      <c r="O9" s="3"/>
      <c r="P9" s="3"/>
      <c r="Q9" s="7"/>
      <c r="R9" s="7"/>
      <c r="S9" s="7"/>
      <c r="T9" s="3"/>
      <c r="U9" s="3"/>
      <c r="V9" s="7"/>
      <c r="W9" s="7"/>
      <c r="X9" s="7"/>
      <c r="Y9" s="3"/>
      <c r="Z9" s="7"/>
      <c r="AA9" s="7"/>
      <c r="AB9" s="7"/>
      <c r="AC9" s="7"/>
      <c r="AD9" s="3"/>
    </row>
    <row r="10" spans="1:30" x14ac:dyDescent="0.3">
      <c r="A10" s="9" t="s">
        <v>3</v>
      </c>
      <c r="C10" s="10">
        <f>B9+D9</f>
        <v>6128</v>
      </c>
      <c r="D10" s="8"/>
      <c r="E10" s="3"/>
      <c r="F10" s="9"/>
      <c r="G10" s="10">
        <v>12</v>
      </c>
      <c r="H10" s="10"/>
      <c r="I10" s="10">
        <v>13</v>
      </c>
      <c r="J10" s="3"/>
      <c r="K10" s="9" t="s">
        <v>3</v>
      </c>
      <c r="L10" s="10">
        <f>SUM(L3:L9)</f>
        <v>612</v>
      </c>
      <c r="M10" s="10"/>
      <c r="N10" s="10">
        <f>SUM(N3:N9)</f>
        <v>682</v>
      </c>
      <c r="O10" s="3"/>
      <c r="P10" s="3"/>
      <c r="Q10" s="7"/>
      <c r="R10" s="7"/>
      <c r="S10" s="7"/>
      <c r="T10" s="3"/>
      <c r="U10" s="3"/>
      <c r="V10" s="17"/>
      <c r="W10" s="7"/>
      <c r="X10" s="17"/>
      <c r="Y10" s="3"/>
      <c r="Z10" s="7"/>
      <c r="AA10" s="17"/>
      <c r="AB10" s="7"/>
      <c r="AC10" s="17"/>
      <c r="AD10" s="3"/>
    </row>
    <row r="11" spans="1:30" x14ac:dyDescent="0.3">
      <c r="A11" s="3"/>
      <c r="B11" s="7"/>
      <c r="C11" s="7"/>
      <c r="D11" s="7"/>
      <c r="E11" s="3"/>
      <c r="F11" s="9"/>
      <c r="G11" s="10">
        <v>65</v>
      </c>
      <c r="H11" s="10"/>
      <c r="I11" s="10">
        <v>82</v>
      </c>
      <c r="J11" s="3"/>
      <c r="K11" s="9" t="s">
        <v>4</v>
      </c>
      <c r="L11" s="11">
        <f>L10*4</f>
        <v>2448</v>
      </c>
      <c r="M11" s="10"/>
      <c r="N11" s="11">
        <f>N10*4</f>
        <v>2728</v>
      </c>
      <c r="O11" s="3"/>
      <c r="P11" s="3"/>
      <c r="Q11" s="7"/>
      <c r="R11" s="7"/>
      <c r="S11" s="7"/>
      <c r="T11" s="3"/>
      <c r="U11" s="3"/>
      <c r="V11" s="17"/>
      <c r="W11" s="7"/>
      <c r="X11" s="7"/>
      <c r="Y11" s="3"/>
      <c r="Z11" s="7"/>
      <c r="AA11" s="17"/>
      <c r="AB11" s="7"/>
      <c r="AC11" s="7"/>
      <c r="AD11" s="3"/>
    </row>
    <row r="12" spans="1:30" x14ac:dyDescent="0.3">
      <c r="A12" s="3"/>
      <c r="B12" s="7"/>
      <c r="C12" s="7"/>
      <c r="D12" s="7"/>
      <c r="E12" s="3"/>
      <c r="F12" s="9" t="s">
        <v>3</v>
      </c>
      <c r="G12" s="10">
        <f>SUM(G3:G11)</f>
        <v>416</v>
      </c>
      <c r="H12" s="10"/>
      <c r="I12" s="10">
        <f>SUM(I3:I11)</f>
        <v>456</v>
      </c>
      <c r="J12" s="3"/>
      <c r="K12" s="9" t="s">
        <v>3</v>
      </c>
      <c r="L12" s="14"/>
      <c r="M12" s="10">
        <f>L11+N11</f>
        <v>5176</v>
      </c>
      <c r="N12" s="10"/>
      <c r="O12" s="3"/>
      <c r="P12" s="3"/>
      <c r="Q12" s="17"/>
      <c r="R12" s="7"/>
      <c r="S12" s="17"/>
      <c r="T12" s="3"/>
      <c r="U12" s="3"/>
      <c r="V12" s="7"/>
      <c r="W12" s="7"/>
      <c r="X12" s="7"/>
      <c r="Y12" s="3"/>
      <c r="Z12" s="7"/>
      <c r="AA12" s="7"/>
      <c r="AB12" s="7"/>
      <c r="AC12" s="7"/>
      <c r="AD12" s="3"/>
    </row>
    <row r="13" spans="1:30" x14ac:dyDescent="0.3">
      <c r="A13" s="13" t="s">
        <v>5</v>
      </c>
      <c r="B13" s="11"/>
      <c r="C13" s="10"/>
      <c r="D13" s="10"/>
      <c r="E13" s="3"/>
      <c r="F13" s="9" t="s">
        <v>4</v>
      </c>
      <c r="G13" s="11">
        <f>G12*4</f>
        <v>1664</v>
      </c>
      <c r="H13" s="10"/>
      <c r="I13" s="11">
        <f>I12*4</f>
        <v>1824</v>
      </c>
      <c r="J13" s="3"/>
      <c r="K13" s="3"/>
      <c r="L13" s="7"/>
      <c r="M13" s="7"/>
      <c r="N13" s="7"/>
      <c r="O13" s="3"/>
      <c r="P13" s="3"/>
      <c r="Q13" s="17"/>
      <c r="R13" s="7"/>
      <c r="S13" s="7"/>
      <c r="T13" s="3"/>
      <c r="U13" s="18"/>
      <c r="V13" s="17"/>
      <c r="W13" s="7"/>
      <c r="X13" s="7"/>
      <c r="Y13" s="3"/>
      <c r="Z13" s="17"/>
      <c r="AA13" s="17"/>
      <c r="AB13" s="7"/>
      <c r="AC13" s="7"/>
      <c r="AD13" s="3"/>
    </row>
    <row r="14" spans="1:30" x14ac:dyDescent="0.3">
      <c r="A14" s="9"/>
      <c r="B14" s="10"/>
      <c r="C14" s="10"/>
      <c r="D14" s="10"/>
      <c r="E14" s="3"/>
      <c r="F14" s="9" t="s">
        <v>3</v>
      </c>
      <c r="G14" s="14"/>
      <c r="H14" s="10">
        <f>G13+I13</f>
        <v>3488</v>
      </c>
      <c r="I14" s="10"/>
      <c r="J14" s="3"/>
      <c r="K14" s="13" t="s">
        <v>6</v>
      </c>
      <c r="L14" s="11"/>
      <c r="M14" s="10"/>
      <c r="N14" s="10"/>
      <c r="O14" s="3"/>
      <c r="P14" s="3"/>
      <c r="Q14" s="7"/>
      <c r="R14" s="7"/>
      <c r="S14" s="7"/>
      <c r="T14" s="3"/>
      <c r="U14" s="3"/>
      <c r="V14" s="7"/>
      <c r="W14" s="7"/>
      <c r="X14" s="7"/>
      <c r="Y14" s="3"/>
      <c r="Z14" s="7"/>
      <c r="AA14" s="7"/>
      <c r="AB14" s="7"/>
      <c r="AC14" s="7"/>
      <c r="AD14" s="3"/>
    </row>
    <row r="15" spans="1:30" x14ac:dyDescent="0.3">
      <c r="A15" s="9"/>
      <c r="B15" s="10">
        <v>55</v>
      </c>
      <c r="C15" s="10"/>
      <c r="D15" s="10">
        <v>37</v>
      </c>
      <c r="E15" s="3"/>
      <c r="F15" s="3"/>
      <c r="G15" s="7"/>
      <c r="H15" s="7"/>
      <c r="I15" s="7"/>
      <c r="J15" s="3" t="s">
        <v>7</v>
      </c>
      <c r="K15" s="9"/>
      <c r="L15" s="10">
        <v>122</v>
      </c>
      <c r="M15" s="10"/>
      <c r="N15" s="10">
        <v>145</v>
      </c>
      <c r="O15" s="3"/>
      <c r="P15" s="18"/>
      <c r="Q15" s="17"/>
      <c r="R15" s="7"/>
      <c r="S15" s="7"/>
      <c r="T15" s="3"/>
      <c r="U15" s="3"/>
      <c r="V15" s="7"/>
      <c r="W15" s="7"/>
      <c r="X15" s="7"/>
      <c r="Y15" s="3"/>
      <c r="Z15" s="7"/>
      <c r="AA15" s="7"/>
      <c r="AB15" s="7"/>
      <c r="AC15" s="7"/>
      <c r="AD15" s="3"/>
    </row>
    <row r="16" spans="1:30" x14ac:dyDescent="0.3">
      <c r="A16" s="9"/>
      <c r="B16" s="10">
        <v>95</v>
      </c>
      <c r="C16" s="10"/>
      <c r="D16" s="10">
        <v>310</v>
      </c>
      <c r="E16" s="3"/>
      <c r="F16" s="13" t="s">
        <v>8</v>
      </c>
      <c r="G16" s="13"/>
      <c r="H16" s="9"/>
      <c r="I16" s="9"/>
      <c r="J16" s="3"/>
      <c r="K16" s="9"/>
      <c r="L16" s="10">
        <v>65</v>
      </c>
      <c r="M16" s="10"/>
      <c r="N16" s="10">
        <v>71</v>
      </c>
      <c r="O16" s="3"/>
      <c r="P16" s="3"/>
      <c r="Q16" s="7"/>
      <c r="R16" s="7"/>
      <c r="S16" s="7"/>
      <c r="T16" s="3"/>
      <c r="U16" s="3"/>
      <c r="V16" s="7"/>
      <c r="W16" s="7"/>
      <c r="X16" s="7"/>
      <c r="Y16" s="3"/>
      <c r="Z16" s="7"/>
      <c r="AA16" s="7"/>
      <c r="AB16" s="7"/>
      <c r="AC16" s="7"/>
      <c r="AD16" s="3"/>
    </row>
    <row r="17" spans="1:30" x14ac:dyDescent="0.3">
      <c r="A17" s="9"/>
      <c r="B17" s="10">
        <v>154</v>
      </c>
      <c r="C17" s="10"/>
      <c r="D17" s="10">
        <v>132</v>
      </c>
      <c r="E17" s="3"/>
      <c r="F17" s="9"/>
      <c r="G17" s="9"/>
      <c r="H17" s="9"/>
      <c r="I17" s="9"/>
      <c r="J17" s="3"/>
      <c r="K17" s="9"/>
      <c r="L17" s="10">
        <v>38</v>
      </c>
      <c r="M17" s="10"/>
      <c r="N17" s="10">
        <v>56</v>
      </c>
      <c r="O17" s="3"/>
      <c r="P17" s="3"/>
      <c r="Q17" s="7"/>
      <c r="R17" s="7"/>
      <c r="S17" s="7"/>
      <c r="T17" s="3"/>
      <c r="U17" s="3"/>
      <c r="V17" s="7"/>
      <c r="W17" s="7"/>
      <c r="X17" s="7"/>
      <c r="Y17" s="3"/>
      <c r="Z17" s="7"/>
      <c r="AA17" s="7"/>
      <c r="AB17" s="7"/>
      <c r="AC17" s="7"/>
      <c r="AD17" s="3"/>
    </row>
    <row r="18" spans="1:30" x14ac:dyDescent="0.3">
      <c r="A18" s="9"/>
      <c r="B18" s="10">
        <v>340</v>
      </c>
      <c r="C18" s="10"/>
      <c r="D18" s="10">
        <v>273</v>
      </c>
      <c r="E18" s="3"/>
      <c r="F18" s="9"/>
      <c r="G18" s="10">
        <v>36</v>
      </c>
      <c r="H18" s="10"/>
      <c r="I18" s="10">
        <v>23</v>
      </c>
      <c r="J18" s="3"/>
      <c r="K18" s="9"/>
      <c r="L18" s="10">
        <v>57</v>
      </c>
      <c r="M18" s="10"/>
      <c r="N18" s="10">
        <v>75</v>
      </c>
      <c r="O18" s="3"/>
      <c r="P18" s="3"/>
      <c r="Q18" s="7"/>
      <c r="R18" s="7"/>
      <c r="S18" s="7"/>
      <c r="T18" s="3"/>
      <c r="U18" s="3"/>
      <c r="V18" s="7"/>
      <c r="W18" s="7"/>
      <c r="X18" s="7"/>
      <c r="Y18" s="3"/>
      <c r="Z18" s="7"/>
      <c r="AA18" s="7"/>
      <c r="AB18" s="7"/>
      <c r="AC18" s="7"/>
      <c r="AD18" s="3"/>
    </row>
    <row r="19" spans="1:30" x14ac:dyDescent="0.3">
      <c r="A19" s="9"/>
      <c r="B19" s="10">
        <v>174</v>
      </c>
      <c r="C19" s="10"/>
      <c r="D19" s="10">
        <v>73</v>
      </c>
      <c r="E19" s="3"/>
      <c r="F19" s="9"/>
      <c r="G19" s="10">
        <v>57</v>
      </c>
      <c r="H19" s="10"/>
      <c r="I19" s="10">
        <v>72</v>
      </c>
      <c r="J19" s="3"/>
      <c r="K19" s="9"/>
      <c r="L19" s="10">
        <v>45</v>
      </c>
      <c r="M19" s="10"/>
      <c r="N19" s="10">
        <v>88</v>
      </c>
      <c r="O19" s="3"/>
      <c r="P19" s="3"/>
      <c r="Q19" s="7"/>
      <c r="R19" s="7"/>
      <c r="S19" s="7"/>
      <c r="T19" s="3"/>
      <c r="U19" s="3"/>
      <c r="V19" s="7"/>
      <c r="W19" s="7"/>
      <c r="X19" s="7"/>
      <c r="Y19" s="3"/>
      <c r="Z19" s="7"/>
      <c r="AA19" s="7"/>
      <c r="AB19" s="7"/>
      <c r="AC19" s="7"/>
      <c r="AD19" s="3"/>
    </row>
    <row r="20" spans="1:30" x14ac:dyDescent="0.3">
      <c r="A20" s="9"/>
      <c r="B20" s="10">
        <v>96</v>
      </c>
      <c r="C20" s="10"/>
      <c r="D20" s="10">
        <v>35</v>
      </c>
      <c r="E20" s="3"/>
      <c r="F20" s="9"/>
      <c r="G20" s="10">
        <v>28</v>
      </c>
      <c r="H20" s="10"/>
      <c r="I20" s="10">
        <v>41</v>
      </c>
      <c r="J20" s="3"/>
      <c r="K20" s="9"/>
      <c r="L20" s="10">
        <v>98</v>
      </c>
      <c r="M20" s="10"/>
      <c r="N20" s="10">
        <v>73</v>
      </c>
      <c r="O20" s="3"/>
      <c r="P20" s="3"/>
      <c r="Q20" s="7"/>
      <c r="R20" s="7"/>
      <c r="S20" s="7"/>
      <c r="T20" s="3"/>
      <c r="U20" s="3"/>
      <c r="V20" s="7"/>
      <c r="W20" s="7"/>
      <c r="X20" s="7"/>
      <c r="Y20" s="3"/>
      <c r="Z20" s="7"/>
      <c r="AA20" s="7"/>
      <c r="AB20" s="7"/>
      <c r="AC20" s="7"/>
      <c r="AD20" s="3"/>
    </row>
    <row r="21" spans="1:30" x14ac:dyDescent="0.3">
      <c r="A21" s="9" t="s">
        <v>3</v>
      </c>
      <c r="B21" s="10">
        <f>SUM(B15:B20)</f>
        <v>914</v>
      </c>
      <c r="C21" s="10"/>
      <c r="D21" s="10">
        <f>SUM(D15:D20)</f>
        <v>860</v>
      </c>
      <c r="E21" s="3"/>
      <c r="F21" s="9"/>
      <c r="G21" s="10">
        <v>28</v>
      </c>
      <c r="H21" s="10"/>
      <c r="I21" s="10">
        <v>22</v>
      </c>
      <c r="J21" s="3"/>
      <c r="K21" s="9"/>
      <c r="L21" s="10">
        <v>113</v>
      </c>
      <c r="M21" s="10"/>
      <c r="N21" s="10">
        <v>90</v>
      </c>
      <c r="O21" s="3"/>
      <c r="P21" s="3"/>
      <c r="Q21" s="7"/>
      <c r="R21" s="7"/>
      <c r="S21" s="7"/>
      <c r="T21" s="3"/>
      <c r="U21" s="3"/>
      <c r="V21" s="7"/>
      <c r="W21" s="7"/>
      <c r="X21" s="7"/>
      <c r="Y21" s="3"/>
      <c r="Z21" s="7"/>
      <c r="AA21" s="7"/>
      <c r="AB21" s="7"/>
      <c r="AC21" s="7"/>
      <c r="AD21" s="3"/>
    </row>
    <row r="22" spans="1:30" x14ac:dyDescent="0.3">
      <c r="A22" s="9" t="s">
        <v>4</v>
      </c>
      <c r="B22" s="11">
        <f>B21*4</f>
        <v>3656</v>
      </c>
      <c r="C22" s="10"/>
      <c r="D22" s="11">
        <f>D21*4</f>
        <v>3440</v>
      </c>
      <c r="E22" s="3"/>
      <c r="F22" s="9"/>
      <c r="G22" s="10">
        <v>35</v>
      </c>
      <c r="H22" s="10"/>
      <c r="I22" s="10">
        <v>51</v>
      </c>
      <c r="J22" s="3"/>
      <c r="K22" s="9" t="s">
        <v>3</v>
      </c>
      <c r="L22" s="10">
        <f>SUM(L15:L21)</f>
        <v>538</v>
      </c>
      <c r="M22" s="10"/>
      <c r="N22" s="10">
        <f>SUM(N15:N21)</f>
        <v>598</v>
      </c>
      <c r="O22" s="3"/>
      <c r="P22" s="3"/>
      <c r="Q22" s="7"/>
      <c r="R22" s="7"/>
      <c r="S22" s="7"/>
      <c r="T22" s="3"/>
      <c r="U22" s="3"/>
      <c r="V22" s="17"/>
      <c r="W22" s="7"/>
      <c r="X22" s="17"/>
      <c r="Y22" s="3"/>
      <c r="Z22" s="7"/>
      <c r="AA22" s="7"/>
      <c r="AB22" s="7"/>
      <c r="AC22" s="7"/>
      <c r="AD22" s="3"/>
    </row>
    <row r="23" spans="1:30" x14ac:dyDescent="0.3">
      <c r="A23" s="9" t="s">
        <v>3</v>
      </c>
      <c r="B23" s="14"/>
      <c r="C23" s="10">
        <f>B22+D22</f>
        <v>7096</v>
      </c>
      <c r="D23" s="10"/>
      <c r="E23" s="3"/>
      <c r="F23" s="9"/>
      <c r="G23" s="10">
        <v>41</v>
      </c>
      <c r="H23" s="10"/>
      <c r="I23" s="10">
        <v>55</v>
      </c>
      <c r="J23" s="3"/>
      <c r="K23" s="9" t="s">
        <v>4</v>
      </c>
      <c r="L23" s="11">
        <f>L22*4</f>
        <v>2152</v>
      </c>
      <c r="M23" s="10"/>
      <c r="N23" s="11">
        <f>N22*4</f>
        <v>2392</v>
      </c>
      <c r="O23" s="3"/>
      <c r="P23" s="3"/>
      <c r="Q23" s="7"/>
      <c r="R23" s="7"/>
      <c r="S23" s="7"/>
      <c r="T23" s="3"/>
      <c r="U23" s="3"/>
      <c r="V23" s="17"/>
      <c r="W23" s="7"/>
      <c r="X23" s="7"/>
      <c r="Y23" s="3"/>
      <c r="Z23" s="7"/>
      <c r="AA23" s="17"/>
      <c r="AB23" s="7"/>
      <c r="AC23" s="17"/>
      <c r="AD23" s="3"/>
    </row>
    <row r="24" spans="1:30" x14ac:dyDescent="0.3">
      <c r="A24" s="3"/>
      <c r="B24" s="7"/>
      <c r="C24" s="7"/>
      <c r="D24" s="7"/>
      <c r="E24" s="3"/>
      <c r="F24" s="9"/>
      <c r="G24" s="10">
        <v>62</v>
      </c>
      <c r="H24" s="10"/>
      <c r="I24" s="10">
        <v>71</v>
      </c>
      <c r="J24" s="3"/>
      <c r="K24" s="9" t="s">
        <v>3</v>
      </c>
      <c r="L24" s="14"/>
      <c r="M24" s="10">
        <f>L23+N23</f>
        <v>4544</v>
      </c>
      <c r="N24" s="10"/>
      <c r="O24" s="3"/>
      <c r="P24" s="3"/>
      <c r="Q24" s="17"/>
      <c r="R24" s="7"/>
      <c r="S24" s="17"/>
      <c r="T24" s="3"/>
      <c r="U24" s="3"/>
      <c r="V24" s="7"/>
      <c r="W24" s="7"/>
      <c r="X24" s="7"/>
      <c r="Y24" s="3"/>
      <c r="Z24" s="7"/>
      <c r="AA24" s="17"/>
      <c r="AB24" s="7"/>
      <c r="AC24" s="7"/>
      <c r="AD24" s="3"/>
    </row>
    <row r="25" spans="1:30" x14ac:dyDescent="0.3">
      <c r="A25" s="13" t="s">
        <v>9</v>
      </c>
      <c r="B25" s="11"/>
      <c r="C25" s="10"/>
      <c r="D25" s="10"/>
      <c r="E25" s="3"/>
      <c r="F25" s="9" t="s">
        <v>3</v>
      </c>
      <c r="G25" s="10">
        <f>SUM(G18:G24)</f>
        <v>287</v>
      </c>
      <c r="H25" s="10"/>
      <c r="I25" s="10">
        <f>SUM(I18:I24)</f>
        <v>335</v>
      </c>
      <c r="J25" s="3"/>
      <c r="K25" s="3" t="s">
        <v>7</v>
      </c>
      <c r="L25" s="7" t="s">
        <v>7</v>
      </c>
      <c r="M25" s="7"/>
      <c r="N25" s="7" t="s">
        <v>7</v>
      </c>
      <c r="O25" s="3"/>
      <c r="P25" s="3"/>
      <c r="Q25" s="17"/>
      <c r="R25" s="3"/>
      <c r="S25" s="3"/>
      <c r="T25" s="3"/>
      <c r="U25" s="3"/>
      <c r="V25" s="3"/>
      <c r="W25" s="3"/>
      <c r="X25" s="3"/>
      <c r="Y25" s="3"/>
      <c r="Z25" s="7"/>
      <c r="AA25" s="7"/>
      <c r="AB25" s="7"/>
      <c r="AC25" s="7"/>
      <c r="AD25" s="3"/>
    </row>
    <row r="26" spans="1:30" x14ac:dyDescent="0.3">
      <c r="A26" s="9"/>
      <c r="B26" s="10">
        <v>20</v>
      </c>
      <c r="C26" s="10"/>
      <c r="D26" s="10">
        <v>56</v>
      </c>
      <c r="E26" s="3"/>
      <c r="F26" s="9" t="s">
        <v>4</v>
      </c>
      <c r="G26" s="11">
        <f>G25*4</f>
        <v>1148</v>
      </c>
      <c r="H26" s="10"/>
      <c r="I26" s="11">
        <f>I25*4</f>
        <v>1340</v>
      </c>
      <c r="J26" s="3"/>
      <c r="K26" s="13" t="s">
        <v>10</v>
      </c>
      <c r="L26" s="13"/>
      <c r="M26" s="9"/>
      <c r="N26" s="9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</row>
    <row r="27" spans="1:30" x14ac:dyDescent="0.3">
      <c r="A27" s="9"/>
      <c r="B27" s="10">
        <v>56</v>
      </c>
      <c r="C27" s="10"/>
      <c r="D27" s="10">
        <v>170</v>
      </c>
      <c r="E27" s="3"/>
      <c r="F27" s="9" t="s">
        <v>3</v>
      </c>
      <c r="G27" s="14"/>
      <c r="H27" s="10">
        <f>G26+I26</f>
        <v>2488</v>
      </c>
      <c r="I27" s="10"/>
      <c r="J27" s="3"/>
      <c r="K27" s="9"/>
      <c r="L27" s="10">
        <v>28</v>
      </c>
      <c r="M27" s="9"/>
      <c r="N27" s="10">
        <v>32</v>
      </c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</row>
    <row r="28" spans="1:30" x14ac:dyDescent="0.3">
      <c r="A28" s="9"/>
      <c r="B28" s="10">
        <v>180</v>
      </c>
      <c r="C28" s="10"/>
      <c r="D28" s="10">
        <v>154</v>
      </c>
      <c r="E28" s="3"/>
      <c r="J28" s="3"/>
      <c r="K28" s="9"/>
      <c r="L28" s="10">
        <v>63</v>
      </c>
      <c r="M28" s="10"/>
      <c r="N28" s="10">
        <v>70</v>
      </c>
      <c r="O28" s="3"/>
      <c r="P28" s="3"/>
      <c r="Q28" s="9"/>
      <c r="R28" s="10"/>
      <c r="S28" s="10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</row>
    <row r="29" spans="1:30" x14ac:dyDescent="0.3">
      <c r="A29" s="9"/>
      <c r="B29" s="10">
        <v>74</v>
      </c>
      <c r="C29" s="10"/>
      <c r="D29" s="10">
        <v>41</v>
      </c>
      <c r="E29" s="3"/>
      <c r="F29" s="13" t="s">
        <v>11</v>
      </c>
      <c r="G29" s="13"/>
      <c r="H29" s="9"/>
      <c r="I29" s="9"/>
      <c r="J29" s="3"/>
      <c r="K29" s="9"/>
      <c r="L29" s="10">
        <v>92</v>
      </c>
      <c r="M29" s="10"/>
      <c r="N29" s="10">
        <v>79</v>
      </c>
      <c r="O29" s="3"/>
      <c r="P29" s="3"/>
      <c r="Q29" s="9"/>
      <c r="R29" s="10"/>
      <c r="S29" s="10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</row>
    <row r="30" spans="1:30" x14ac:dyDescent="0.3">
      <c r="A30" s="9"/>
      <c r="B30" s="10">
        <v>87</v>
      </c>
      <c r="C30" s="10"/>
      <c r="D30" s="10">
        <v>133</v>
      </c>
      <c r="E30" s="3"/>
      <c r="F30" s="9"/>
      <c r="G30" s="9"/>
      <c r="H30" s="9"/>
      <c r="I30" s="9"/>
      <c r="J30" s="3"/>
      <c r="K30" s="9"/>
      <c r="L30" s="10">
        <v>52</v>
      </c>
      <c r="M30" s="10"/>
      <c r="N30" s="10">
        <v>82</v>
      </c>
      <c r="O30" s="3"/>
      <c r="P30" s="3"/>
      <c r="Q30" s="8"/>
      <c r="R30" s="10"/>
      <c r="S30" s="10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</row>
    <row r="31" spans="1:30" x14ac:dyDescent="0.3">
      <c r="A31" s="9"/>
      <c r="B31" s="10">
        <v>145</v>
      </c>
      <c r="C31" s="10"/>
      <c r="D31" s="10">
        <v>105</v>
      </c>
      <c r="E31" s="3"/>
      <c r="F31" s="9"/>
      <c r="G31" s="10">
        <v>62</v>
      </c>
      <c r="H31" s="10"/>
      <c r="I31" s="10">
        <v>54</v>
      </c>
      <c r="J31" s="3"/>
      <c r="K31" s="9"/>
      <c r="L31" s="10">
        <v>112</v>
      </c>
      <c r="M31" s="10"/>
      <c r="N31" s="10">
        <v>85</v>
      </c>
      <c r="O31" s="3"/>
      <c r="P31" s="3"/>
      <c r="Q31" s="9"/>
      <c r="R31" s="10"/>
      <c r="S31" s="10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</row>
    <row r="32" spans="1:30" x14ac:dyDescent="0.3">
      <c r="A32" s="9"/>
      <c r="B32" s="10">
        <v>201</v>
      </c>
      <c r="C32" s="10"/>
      <c r="D32" s="10">
        <v>172</v>
      </c>
      <c r="E32" s="3"/>
      <c r="F32" s="9"/>
      <c r="G32" s="10">
        <v>27</v>
      </c>
      <c r="H32" s="10"/>
      <c r="I32" s="10">
        <v>35</v>
      </c>
      <c r="J32" s="3"/>
      <c r="K32" s="9"/>
      <c r="L32" s="10">
        <v>163</v>
      </c>
      <c r="M32" s="10"/>
      <c r="N32" s="10">
        <v>138</v>
      </c>
      <c r="O32" s="3"/>
      <c r="P32" s="3"/>
      <c r="Q32" s="9"/>
      <c r="R32" s="10"/>
      <c r="S32" s="10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</row>
    <row r="33" spans="1:30" x14ac:dyDescent="0.3">
      <c r="A33" s="9" t="s">
        <v>3</v>
      </c>
      <c r="B33" s="10">
        <f>SUM(B26:B32)</f>
        <v>763</v>
      </c>
      <c r="C33" s="10"/>
      <c r="D33" s="10">
        <f>SUM(D26:D32)</f>
        <v>831</v>
      </c>
      <c r="E33" s="3"/>
      <c r="F33" s="9"/>
      <c r="G33" s="10">
        <v>88</v>
      </c>
      <c r="H33" s="10"/>
      <c r="I33" s="10">
        <v>92</v>
      </c>
      <c r="J33" s="3"/>
      <c r="K33" s="9"/>
      <c r="L33" s="10">
        <v>89</v>
      </c>
      <c r="M33" s="10"/>
      <c r="N33" s="10">
        <v>110</v>
      </c>
      <c r="O33" s="3"/>
      <c r="P33" s="3"/>
      <c r="Q33" s="9"/>
      <c r="R33" s="10"/>
      <c r="S33" s="10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</row>
    <row r="34" spans="1:30" x14ac:dyDescent="0.3">
      <c r="A34" s="9" t="s">
        <v>4</v>
      </c>
      <c r="B34" s="11">
        <f>B33*4</f>
        <v>3052</v>
      </c>
      <c r="C34" s="10"/>
      <c r="D34" s="11">
        <f>D33*4</f>
        <v>3324</v>
      </c>
      <c r="F34" s="9"/>
      <c r="G34" s="10">
        <v>22</v>
      </c>
      <c r="H34" s="10"/>
      <c r="I34" s="10">
        <v>31</v>
      </c>
      <c r="K34" s="9"/>
      <c r="L34" s="10">
        <v>103</v>
      </c>
      <c r="M34" s="10"/>
      <c r="N34" s="10">
        <v>132</v>
      </c>
      <c r="Q34" s="8"/>
      <c r="S34" s="5"/>
    </row>
    <row r="35" spans="1:30" x14ac:dyDescent="0.3">
      <c r="A35" s="9" t="s">
        <v>3</v>
      </c>
      <c r="B35" s="14"/>
      <c r="C35" s="8">
        <f>B34+D34</f>
        <v>6376</v>
      </c>
      <c r="D35" s="10"/>
      <c r="F35" s="9"/>
      <c r="G35" s="10">
        <v>27</v>
      </c>
      <c r="H35" s="10"/>
      <c r="I35" s="10">
        <v>31</v>
      </c>
      <c r="K35" s="9" t="s">
        <v>3</v>
      </c>
      <c r="L35" s="10">
        <f>SUM(L27:L34)</f>
        <v>702</v>
      </c>
      <c r="M35" s="10"/>
      <c r="N35" s="10">
        <f>SUM(N27:N34)</f>
        <v>728</v>
      </c>
      <c r="Q35" s="15"/>
      <c r="R35" s="16"/>
      <c r="S35" s="10"/>
    </row>
    <row r="36" spans="1:30" x14ac:dyDescent="0.3">
      <c r="F36" s="9"/>
      <c r="G36" s="10">
        <v>81</v>
      </c>
      <c r="H36" s="10"/>
      <c r="I36" s="10">
        <v>74</v>
      </c>
      <c r="K36" s="9" t="s">
        <v>4</v>
      </c>
      <c r="L36" s="11">
        <f>L35*4</f>
        <v>2808</v>
      </c>
      <c r="M36" s="10"/>
      <c r="N36" s="11">
        <f>N35*4</f>
        <v>2912</v>
      </c>
      <c r="O36" t="s">
        <v>7</v>
      </c>
    </row>
    <row r="37" spans="1:30" x14ac:dyDescent="0.3">
      <c r="A37" s="13" t="s">
        <v>12</v>
      </c>
      <c r="B37" s="13"/>
      <c r="C37" s="9"/>
      <c r="D37" s="9"/>
      <c r="F37" s="9"/>
      <c r="G37" s="10">
        <v>52</v>
      </c>
      <c r="H37" s="10"/>
      <c r="I37" s="10">
        <v>58</v>
      </c>
      <c r="K37" s="9" t="s">
        <v>3</v>
      </c>
      <c r="L37" s="14"/>
      <c r="M37" s="10">
        <f>L36+N36</f>
        <v>5720</v>
      </c>
      <c r="N37" s="10"/>
    </row>
    <row r="38" spans="1:30" x14ac:dyDescent="0.3">
      <c r="A38" s="9"/>
      <c r="B38" s="9"/>
      <c r="C38" s="9"/>
      <c r="D38" s="9"/>
      <c r="F38" s="9"/>
      <c r="G38" s="10">
        <v>28</v>
      </c>
      <c r="H38" s="10"/>
      <c r="I38" s="10">
        <v>39</v>
      </c>
    </row>
    <row r="39" spans="1:30" x14ac:dyDescent="0.3">
      <c r="A39" s="9"/>
      <c r="B39" s="10">
        <v>12</v>
      </c>
      <c r="C39" s="10"/>
      <c r="D39" s="10">
        <v>47</v>
      </c>
      <c r="F39" s="9"/>
      <c r="G39" s="10">
        <v>78</v>
      </c>
      <c r="H39" s="10"/>
      <c r="I39" s="10">
        <v>85</v>
      </c>
      <c r="K39" s="13" t="s">
        <v>13</v>
      </c>
      <c r="L39" s="13"/>
      <c r="M39" s="9"/>
      <c r="N39" s="9"/>
    </row>
    <row r="40" spans="1:30" x14ac:dyDescent="0.3">
      <c r="A40" s="9"/>
      <c r="B40" s="10">
        <v>107</v>
      </c>
      <c r="C40" s="10"/>
      <c r="D40" s="10">
        <v>197</v>
      </c>
      <c r="F40" s="9" t="s">
        <v>3</v>
      </c>
      <c r="G40" s="10">
        <f>SUM(G31:G39)</f>
        <v>465</v>
      </c>
      <c r="H40" s="10"/>
      <c r="I40" s="10">
        <f>SUM(I31:I39)</f>
        <v>499</v>
      </c>
      <c r="K40" s="9"/>
      <c r="L40" s="10">
        <v>28</v>
      </c>
      <c r="M40" s="9"/>
      <c r="N40" s="10">
        <v>32</v>
      </c>
    </row>
    <row r="41" spans="1:30" x14ac:dyDescent="0.3">
      <c r="A41" s="9"/>
      <c r="B41" s="10">
        <v>85</v>
      </c>
      <c r="C41" s="10"/>
      <c r="D41" s="10">
        <v>120</v>
      </c>
      <c r="F41" s="9" t="s">
        <v>4</v>
      </c>
      <c r="G41" s="11">
        <f>G40*4</f>
        <v>1860</v>
      </c>
      <c r="H41" s="10"/>
      <c r="I41" s="11">
        <f>I40*4</f>
        <v>1996</v>
      </c>
      <c r="K41" s="9"/>
      <c r="L41" s="10">
        <v>36</v>
      </c>
      <c r="M41" s="10"/>
      <c r="N41" s="10">
        <v>30</v>
      </c>
    </row>
    <row r="42" spans="1:30" x14ac:dyDescent="0.3">
      <c r="A42" s="9"/>
      <c r="B42" s="10">
        <v>102</v>
      </c>
      <c r="C42" s="10"/>
      <c r="D42" s="10">
        <v>119</v>
      </c>
      <c r="F42" s="9" t="s">
        <v>3</v>
      </c>
      <c r="G42" s="14"/>
      <c r="H42" s="10">
        <f>G41+I41</f>
        <v>3856</v>
      </c>
      <c r="I42" s="10"/>
      <c r="K42" s="9"/>
      <c r="L42" s="10">
        <v>61</v>
      </c>
      <c r="M42" s="10"/>
      <c r="N42" s="10">
        <v>55</v>
      </c>
    </row>
    <row r="43" spans="1:30" x14ac:dyDescent="0.3">
      <c r="A43" s="9"/>
      <c r="B43" s="10">
        <v>160</v>
      </c>
      <c r="C43" s="10"/>
      <c r="D43" s="10">
        <v>157</v>
      </c>
      <c r="K43" s="9"/>
      <c r="L43" s="10">
        <v>136</v>
      </c>
      <c r="M43" s="10"/>
      <c r="N43" s="10">
        <v>151</v>
      </c>
    </row>
    <row r="44" spans="1:30" x14ac:dyDescent="0.3">
      <c r="A44" s="9"/>
      <c r="B44" s="10">
        <v>47</v>
      </c>
      <c r="C44" s="10"/>
      <c r="D44" s="10">
        <v>231</v>
      </c>
      <c r="F44" s="2" t="s">
        <v>14</v>
      </c>
      <c r="G44" s="2"/>
      <c r="H44" s="4"/>
      <c r="I44" s="4"/>
      <c r="K44" s="9"/>
      <c r="L44" s="10">
        <v>42</v>
      </c>
      <c r="M44" s="10"/>
      <c r="N44" s="10">
        <v>22</v>
      </c>
    </row>
    <row r="45" spans="1:30" x14ac:dyDescent="0.3">
      <c r="A45" s="9"/>
      <c r="B45" s="10">
        <v>52</v>
      </c>
      <c r="C45" s="10"/>
      <c r="D45" s="10">
        <v>20</v>
      </c>
      <c r="F45" s="4"/>
      <c r="G45" s="4"/>
      <c r="H45" s="4"/>
      <c r="I45" s="4"/>
      <c r="K45" s="9"/>
      <c r="L45" s="10">
        <v>65</v>
      </c>
      <c r="M45" s="10"/>
      <c r="N45" s="10">
        <v>41</v>
      </c>
    </row>
    <row r="46" spans="1:30" x14ac:dyDescent="0.3">
      <c r="A46" s="9" t="s">
        <v>3</v>
      </c>
      <c r="B46" s="10">
        <f>SUM(B38:B45)</f>
        <v>565</v>
      </c>
      <c r="C46" s="10"/>
      <c r="D46" s="10">
        <f>SUM(D38:D45)</f>
        <v>891</v>
      </c>
      <c r="F46" s="9"/>
      <c r="G46" s="10">
        <v>45</v>
      </c>
      <c r="H46" s="10"/>
      <c r="I46" s="10">
        <v>61</v>
      </c>
      <c r="K46" s="9"/>
      <c r="L46" s="10">
        <v>114</v>
      </c>
      <c r="M46" s="10"/>
      <c r="N46" s="10">
        <v>96</v>
      </c>
      <c r="O46" t="s">
        <v>7</v>
      </c>
    </row>
    <row r="47" spans="1:30" x14ac:dyDescent="0.3">
      <c r="A47" s="9" t="s">
        <v>4</v>
      </c>
      <c r="B47" s="11">
        <f>B46*4</f>
        <v>2260</v>
      </c>
      <c r="C47" s="10"/>
      <c r="D47" s="11">
        <f>D46*4</f>
        <v>3564</v>
      </c>
      <c r="F47" s="9"/>
      <c r="G47" s="10">
        <v>33</v>
      </c>
      <c r="H47" s="10"/>
      <c r="I47" s="10">
        <v>55</v>
      </c>
      <c r="K47" s="9"/>
      <c r="L47" s="10">
        <v>47</v>
      </c>
      <c r="M47" s="10"/>
      <c r="N47" s="10">
        <v>83</v>
      </c>
    </row>
    <row r="48" spans="1:30" x14ac:dyDescent="0.3">
      <c r="A48" s="9" t="s">
        <v>3</v>
      </c>
      <c r="B48" s="14"/>
      <c r="C48" s="10">
        <f>B47+D47</f>
        <v>5824</v>
      </c>
      <c r="D48" s="10"/>
      <c r="F48" s="9"/>
      <c r="G48" s="10">
        <v>66</v>
      </c>
      <c r="H48" s="10"/>
      <c r="I48" s="10">
        <v>69</v>
      </c>
      <c r="K48" s="9" t="s">
        <v>3</v>
      </c>
      <c r="L48" s="10">
        <f>SUM(L40:L47)</f>
        <v>529</v>
      </c>
      <c r="M48" s="10"/>
      <c r="N48" s="10">
        <f>SUM(N40:N47)</f>
        <v>510</v>
      </c>
      <c r="P48" t="s">
        <v>7</v>
      </c>
    </row>
    <row r="49" spans="1:18" x14ac:dyDescent="0.3">
      <c r="F49" s="9"/>
      <c r="G49" s="10">
        <v>84</v>
      </c>
      <c r="H49" s="10"/>
      <c r="I49" s="10">
        <v>40</v>
      </c>
      <c r="K49" s="9" t="s">
        <v>4</v>
      </c>
      <c r="L49" s="11">
        <f>L48*4</f>
        <v>2116</v>
      </c>
      <c r="M49" s="10"/>
      <c r="N49" s="11">
        <f>N48*4</f>
        <v>2040</v>
      </c>
    </row>
    <row r="50" spans="1:18" x14ac:dyDescent="0.3">
      <c r="A50" s="13" t="s">
        <v>15</v>
      </c>
      <c r="B50" s="13"/>
      <c r="C50" s="9"/>
      <c r="D50" s="9"/>
      <c r="F50" s="9"/>
      <c r="G50" s="10">
        <v>44</v>
      </c>
      <c r="H50" s="10"/>
      <c r="I50" s="10">
        <v>77</v>
      </c>
      <c r="K50" s="9" t="s">
        <v>3</v>
      </c>
      <c r="L50" s="14"/>
      <c r="M50" s="10">
        <f>L49+N49</f>
        <v>4156</v>
      </c>
      <c r="N50" s="10"/>
    </row>
    <row r="51" spans="1:18" x14ac:dyDescent="0.3">
      <c r="A51" s="9"/>
      <c r="B51" s="10">
        <v>106</v>
      </c>
      <c r="C51" s="9"/>
      <c r="D51" s="10">
        <v>96</v>
      </c>
      <c r="F51" s="9"/>
      <c r="G51" s="10">
        <v>57</v>
      </c>
      <c r="H51" s="10"/>
      <c r="I51" s="10">
        <v>65</v>
      </c>
    </row>
    <row r="52" spans="1:18" x14ac:dyDescent="0.3">
      <c r="A52" s="9"/>
      <c r="B52" s="10">
        <v>132</v>
      </c>
      <c r="C52" s="10"/>
      <c r="D52" s="10">
        <v>144</v>
      </c>
      <c r="F52" s="9" t="s">
        <v>3</v>
      </c>
      <c r="G52" s="10">
        <f>SUM(G46:G51)</f>
        <v>329</v>
      </c>
      <c r="H52" s="10"/>
      <c r="I52" s="10">
        <f>SUM(I46:I51)</f>
        <v>367</v>
      </c>
      <c r="K52" s="13" t="s">
        <v>16</v>
      </c>
      <c r="L52" s="13"/>
      <c r="M52" s="9"/>
      <c r="N52" s="9"/>
      <c r="Q52" t="s">
        <v>7</v>
      </c>
    </row>
    <row r="53" spans="1:18" x14ac:dyDescent="0.3">
      <c r="A53" s="9"/>
      <c r="B53" s="10">
        <v>111</v>
      </c>
      <c r="C53" s="10"/>
      <c r="D53" s="10">
        <v>141</v>
      </c>
      <c r="F53" s="9" t="s">
        <v>4</v>
      </c>
      <c r="G53" s="11">
        <f>G52*4</f>
        <v>1316</v>
      </c>
      <c r="H53" s="10"/>
      <c r="I53" s="11">
        <f>I52*4</f>
        <v>1468</v>
      </c>
      <c r="K53" s="9"/>
      <c r="L53" s="5">
        <v>80</v>
      </c>
      <c r="M53" s="9"/>
      <c r="N53" s="5">
        <v>91</v>
      </c>
    </row>
    <row r="54" spans="1:18" x14ac:dyDescent="0.3">
      <c r="A54" s="9"/>
      <c r="B54" s="10">
        <v>186</v>
      </c>
      <c r="C54" s="10"/>
      <c r="D54" s="10">
        <v>140</v>
      </c>
      <c r="F54" s="9" t="s">
        <v>3</v>
      </c>
      <c r="G54" s="14"/>
      <c r="H54" s="10">
        <f>G53+I53</f>
        <v>2784</v>
      </c>
      <c r="I54" s="10"/>
      <c r="K54" s="9"/>
      <c r="L54" s="5">
        <v>44</v>
      </c>
      <c r="M54" s="10"/>
      <c r="N54" s="5">
        <v>51</v>
      </c>
    </row>
    <row r="55" spans="1:18" x14ac:dyDescent="0.3">
      <c r="A55" s="9"/>
      <c r="B55" s="10">
        <v>99</v>
      </c>
      <c r="C55" s="10"/>
      <c r="D55" s="10">
        <v>86</v>
      </c>
      <c r="K55" s="9"/>
      <c r="L55" s="5">
        <v>96</v>
      </c>
      <c r="M55" s="10"/>
      <c r="N55" s="5">
        <v>66</v>
      </c>
    </row>
    <row r="56" spans="1:18" x14ac:dyDescent="0.3">
      <c r="A56" s="9"/>
      <c r="B56" s="10">
        <v>141</v>
      </c>
      <c r="C56" s="10"/>
      <c r="D56" s="10">
        <v>123</v>
      </c>
      <c r="F56" s="2" t="s">
        <v>17</v>
      </c>
      <c r="G56" s="6"/>
      <c r="H56" s="5"/>
      <c r="I56" s="5"/>
      <c r="K56" s="9"/>
      <c r="L56" s="5">
        <v>101</v>
      </c>
      <c r="M56" s="10"/>
      <c r="N56" s="5">
        <v>111</v>
      </c>
    </row>
    <row r="57" spans="1:18" x14ac:dyDescent="0.3">
      <c r="A57" s="9"/>
      <c r="B57" s="10">
        <v>46</v>
      </c>
      <c r="C57" s="10"/>
      <c r="D57" s="10">
        <v>56</v>
      </c>
      <c r="F57" s="4"/>
      <c r="G57" s="5"/>
      <c r="H57" s="5"/>
      <c r="I57" s="5"/>
      <c r="K57" s="9"/>
      <c r="L57" s="5">
        <v>44</v>
      </c>
      <c r="M57" s="10"/>
      <c r="N57" s="5">
        <v>55</v>
      </c>
    </row>
    <row r="58" spans="1:18" x14ac:dyDescent="0.3">
      <c r="A58" s="9"/>
      <c r="B58" s="10">
        <v>143</v>
      </c>
      <c r="C58" s="10"/>
      <c r="D58" s="10">
        <v>125</v>
      </c>
      <c r="F58" s="4"/>
      <c r="G58" s="5">
        <v>92</v>
      </c>
      <c r="H58" s="5"/>
      <c r="I58" s="5">
        <v>70</v>
      </c>
      <c r="K58" s="9"/>
      <c r="L58" s="5">
        <v>90</v>
      </c>
      <c r="M58" s="10"/>
      <c r="N58" s="5">
        <v>110</v>
      </c>
    </row>
    <row r="59" spans="1:18" x14ac:dyDescent="0.3">
      <c r="A59" s="9" t="s">
        <v>3</v>
      </c>
      <c r="B59" s="10">
        <f>SUM(B51:B58)</f>
        <v>964</v>
      </c>
      <c r="C59" s="10"/>
      <c r="D59" s="10">
        <f>SUM(D51:D58)</f>
        <v>911</v>
      </c>
      <c r="F59" s="4"/>
      <c r="G59" s="5">
        <v>70</v>
      </c>
      <c r="H59" s="5"/>
      <c r="I59" s="5">
        <v>52</v>
      </c>
      <c r="K59" s="9"/>
      <c r="L59" s="10">
        <v>41</v>
      </c>
      <c r="M59" s="10"/>
      <c r="N59" s="10">
        <v>65</v>
      </c>
    </row>
    <row r="60" spans="1:18" x14ac:dyDescent="0.3">
      <c r="A60" s="9" t="s">
        <v>4</v>
      </c>
      <c r="B60" s="11">
        <f>B59*4</f>
        <v>3856</v>
      </c>
      <c r="C60" s="10"/>
      <c r="D60" s="11">
        <f>D59*4</f>
        <v>3644</v>
      </c>
      <c r="F60" s="4"/>
      <c r="G60" s="5">
        <v>38</v>
      </c>
      <c r="H60" s="5"/>
      <c r="I60" s="5">
        <v>48</v>
      </c>
      <c r="K60" s="9"/>
      <c r="L60" s="10">
        <v>17</v>
      </c>
      <c r="M60" s="10"/>
      <c r="N60" s="10">
        <v>27</v>
      </c>
    </row>
    <row r="61" spans="1:18" x14ac:dyDescent="0.3">
      <c r="A61" s="9" t="s">
        <v>3</v>
      </c>
      <c r="B61" s="14"/>
      <c r="C61" s="10">
        <f>B60+D60</f>
        <v>7500</v>
      </c>
      <c r="D61" s="10"/>
      <c r="F61" s="4"/>
      <c r="G61" s="5">
        <v>53</v>
      </c>
      <c r="H61" s="5"/>
      <c r="I61" s="5">
        <v>75</v>
      </c>
      <c r="K61" s="9" t="s">
        <v>3</v>
      </c>
      <c r="L61" s="10">
        <f>SUM(L53:L60)</f>
        <v>513</v>
      </c>
      <c r="M61" s="10"/>
      <c r="N61" s="10">
        <f>SUM(N53:N60)</f>
        <v>576</v>
      </c>
    </row>
    <row r="62" spans="1:18" x14ac:dyDescent="0.3">
      <c r="F62" s="4"/>
      <c r="G62" s="5">
        <v>77</v>
      </c>
      <c r="H62" s="5"/>
      <c r="I62" s="5">
        <v>96</v>
      </c>
      <c r="K62" s="9" t="s">
        <v>4</v>
      </c>
      <c r="L62" s="11">
        <f>L61*4</f>
        <v>2052</v>
      </c>
      <c r="M62" s="10"/>
      <c r="N62" s="11">
        <f>N61*4</f>
        <v>2304</v>
      </c>
    </row>
    <row r="63" spans="1:18" x14ac:dyDescent="0.3">
      <c r="A63" s="13" t="s">
        <v>18</v>
      </c>
      <c r="B63" s="13"/>
      <c r="C63" s="9"/>
      <c r="D63" s="9"/>
      <c r="F63" s="4"/>
      <c r="G63" s="5">
        <v>38</v>
      </c>
      <c r="H63" s="5"/>
      <c r="I63" s="5">
        <v>48</v>
      </c>
      <c r="K63" s="9" t="s">
        <v>3</v>
      </c>
      <c r="L63" s="1"/>
      <c r="M63" s="10">
        <f>L62+N62</f>
        <v>4356</v>
      </c>
      <c r="N63" s="10"/>
    </row>
    <row r="64" spans="1:18" x14ac:dyDescent="0.3">
      <c r="A64" s="9"/>
      <c r="B64" s="10"/>
      <c r="C64" s="9"/>
      <c r="D64" s="10"/>
      <c r="F64" s="9" t="s">
        <v>3</v>
      </c>
      <c r="G64" s="5">
        <f>SUM(G58:G63)</f>
        <v>368</v>
      </c>
      <c r="H64" s="5" t="s">
        <v>19</v>
      </c>
      <c r="I64" s="5">
        <f>SUM(I58:I63)</f>
        <v>389</v>
      </c>
      <c r="Q64" t="s">
        <v>7</v>
      </c>
      <c r="R64" t="s">
        <v>7</v>
      </c>
    </row>
    <row r="65" spans="1:14" x14ac:dyDescent="0.3">
      <c r="A65" s="9"/>
      <c r="B65" s="10">
        <v>98</v>
      </c>
      <c r="C65" s="10"/>
      <c r="D65" s="10">
        <v>126</v>
      </c>
      <c r="F65" s="9" t="s">
        <v>4</v>
      </c>
      <c r="G65" s="6">
        <f>G64*4</f>
        <v>1472</v>
      </c>
      <c r="H65" s="5"/>
      <c r="I65" s="6">
        <f>I64*4</f>
        <v>1556</v>
      </c>
      <c r="K65" s="13" t="s">
        <v>20</v>
      </c>
      <c r="L65" s="13"/>
      <c r="M65" s="9"/>
      <c r="N65" s="9"/>
    </row>
    <row r="66" spans="1:14" x14ac:dyDescent="0.3">
      <c r="A66" s="9"/>
      <c r="B66" s="10">
        <v>168</v>
      </c>
      <c r="C66" s="10"/>
      <c r="D66" s="10">
        <v>210</v>
      </c>
      <c r="F66" s="9" t="s">
        <v>3</v>
      </c>
      <c r="G66" s="6"/>
      <c r="H66" s="5">
        <f>G65+I65</f>
        <v>3028</v>
      </c>
      <c r="I66" s="5"/>
      <c r="K66" s="9"/>
      <c r="L66" s="9"/>
      <c r="M66" s="9"/>
      <c r="N66" s="9"/>
    </row>
    <row r="67" spans="1:14" x14ac:dyDescent="0.3">
      <c r="A67" s="9"/>
      <c r="B67" s="10">
        <v>154</v>
      </c>
      <c r="C67" s="10"/>
      <c r="D67" s="10">
        <v>122</v>
      </c>
      <c r="K67" s="9"/>
      <c r="L67" s="10">
        <v>63</v>
      </c>
      <c r="M67" s="10"/>
      <c r="N67" s="10">
        <v>32</v>
      </c>
    </row>
    <row r="68" spans="1:14" x14ac:dyDescent="0.3">
      <c r="A68" s="9"/>
      <c r="B68" s="10">
        <v>56</v>
      </c>
      <c r="C68" s="10"/>
      <c r="D68" s="10">
        <v>78</v>
      </c>
      <c r="F68" s="2" t="s">
        <v>21</v>
      </c>
      <c r="G68" s="6"/>
      <c r="H68" s="5"/>
      <c r="I68" s="5"/>
      <c r="K68" s="9"/>
      <c r="L68" s="10">
        <v>75</v>
      </c>
      <c r="M68" s="10"/>
      <c r="N68" s="10">
        <v>37</v>
      </c>
    </row>
    <row r="69" spans="1:14" x14ac:dyDescent="0.3">
      <c r="A69" s="9"/>
      <c r="B69" s="10">
        <v>110</v>
      </c>
      <c r="C69" s="10"/>
      <c r="D69" s="10">
        <v>126</v>
      </c>
      <c r="F69" s="4"/>
      <c r="G69" s="5">
        <v>25</v>
      </c>
      <c r="H69" s="5"/>
      <c r="I69" s="5">
        <v>32</v>
      </c>
      <c r="K69" s="9"/>
      <c r="L69" s="10">
        <v>31</v>
      </c>
      <c r="M69" s="10"/>
      <c r="N69" s="10">
        <v>72</v>
      </c>
    </row>
    <row r="70" spans="1:14" x14ac:dyDescent="0.3">
      <c r="A70" s="9"/>
      <c r="B70" s="10">
        <v>132</v>
      </c>
      <c r="C70" s="10"/>
      <c r="D70" s="10">
        <v>98</v>
      </c>
      <c r="F70" s="4"/>
      <c r="G70" s="5">
        <v>99</v>
      </c>
      <c r="H70" s="5"/>
      <c r="I70" s="5">
        <v>83</v>
      </c>
      <c r="K70" s="9"/>
      <c r="L70" s="10">
        <v>44</v>
      </c>
      <c r="M70" s="10"/>
      <c r="N70" s="10">
        <v>28</v>
      </c>
    </row>
    <row r="71" spans="1:14" x14ac:dyDescent="0.3">
      <c r="A71" s="9"/>
      <c r="B71" s="10">
        <v>48</v>
      </c>
      <c r="C71" s="10"/>
      <c r="D71" s="10">
        <v>64</v>
      </c>
      <c r="F71" s="4"/>
      <c r="G71" s="5">
        <v>88</v>
      </c>
      <c r="H71" s="5"/>
      <c r="I71" s="5">
        <v>62</v>
      </c>
      <c r="K71" s="9"/>
      <c r="L71" s="10">
        <v>53</v>
      </c>
      <c r="M71" s="10"/>
      <c r="N71" s="10">
        <v>41</v>
      </c>
    </row>
    <row r="72" spans="1:14" x14ac:dyDescent="0.3">
      <c r="A72" s="9" t="s">
        <v>3</v>
      </c>
      <c r="B72" s="10">
        <f>SUM(B64:B71)</f>
        <v>766</v>
      </c>
      <c r="C72" s="10"/>
      <c r="D72" s="10">
        <f>SUM(D64:D71)</f>
        <v>824</v>
      </c>
      <c r="F72" s="4"/>
      <c r="G72" s="5">
        <v>28</v>
      </c>
      <c r="H72" s="5"/>
      <c r="I72" s="5">
        <v>39</v>
      </c>
      <c r="K72" s="9"/>
      <c r="L72" s="10">
        <v>40</v>
      </c>
      <c r="M72" s="10"/>
      <c r="N72" s="10">
        <v>62</v>
      </c>
    </row>
    <row r="73" spans="1:14" x14ac:dyDescent="0.3">
      <c r="A73" s="9" t="s">
        <v>4</v>
      </c>
      <c r="B73" s="11">
        <f>B72*4</f>
        <v>3064</v>
      </c>
      <c r="C73" s="10"/>
      <c r="D73" s="11">
        <f>D72*4</f>
        <v>3296</v>
      </c>
      <c r="F73" s="4"/>
      <c r="G73" s="5">
        <v>98</v>
      </c>
      <c r="H73" s="5"/>
      <c r="I73" s="5">
        <v>101</v>
      </c>
      <c r="K73" s="9"/>
      <c r="L73" s="10">
        <v>72</v>
      </c>
      <c r="M73" s="10"/>
      <c r="N73" s="10">
        <v>88</v>
      </c>
    </row>
    <row r="74" spans="1:14" x14ac:dyDescent="0.3">
      <c r="A74" s="9" t="s">
        <v>3</v>
      </c>
      <c r="B74" s="14"/>
      <c r="C74" s="10">
        <f>B73+D73</f>
        <v>6360</v>
      </c>
      <c r="D74" s="10"/>
      <c r="F74" s="4"/>
      <c r="G74" s="5">
        <v>70</v>
      </c>
      <c r="H74" s="5"/>
      <c r="I74" s="5">
        <v>85</v>
      </c>
      <c r="K74" s="9" t="s">
        <v>3</v>
      </c>
      <c r="L74" s="10">
        <f>SUM(L67:L73)</f>
        <v>378</v>
      </c>
      <c r="M74" s="10"/>
      <c r="N74" s="10">
        <f>SUM(N67:N73)</f>
        <v>360</v>
      </c>
    </row>
    <row r="75" spans="1:14" x14ac:dyDescent="0.3">
      <c r="F75" s="4"/>
      <c r="G75" s="5">
        <v>40</v>
      </c>
      <c r="H75" s="5"/>
      <c r="I75" s="5">
        <v>32</v>
      </c>
      <c r="K75" s="9" t="s">
        <v>4</v>
      </c>
      <c r="L75" s="11">
        <f>L74*4</f>
        <v>1512</v>
      </c>
      <c r="M75" s="10"/>
      <c r="N75" s="11">
        <f>N74*4</f>
        <v>1440</v>
      </c>
    </row>
    <row r="76" spans="1:14" x14ac:dyDescent="0.3">
      <c r="A76" s="13" t="s">
        <v>22</v>
      </c>
      <c r="B76" s="13"/>
      <c r="C76" s="9"/>
      <c r="D76" s="9"/>
      <c r="F76" s="9" t="s">
        <v>3</v>
      </c>
      <c r="G76" s="5">
        <f>SUM(G69:G75)</f>
        <v>448</v>
      </c>
      <c r="H76" s="5"/>
      <c r="I76" s="5">
        <f>SUM(I69:I75)</f>
        <v>434</v>
      </c>
      <c r="K76" s="9" t="s">
        <v>3</v>
      </c>
      <c r="L76" s="14"/>
      <c r="M76" s="10">
        <f>L75+N75</f>
        <v>2952</v>
      </c>
      <c r="N76" s="10"/>
    </row>
    <row r="77" spans="1:14" x14ac:dyDescent="0.3">
      <c r="A77" s="9"/>
      <c r="F77" s="9" t="s">
        <v>4</v>
      </c>
      <c r="G77" s="6">
        <f>G76*4</f>
        <v>1792</v>
      </c>
      <c r="H77" s="5"/>
      <c r="I77" s="6">
        <f>I76*4</f>
        <v>1736</v>
      </c>
    </row>
    <row r="78" spans="1:14" x14ac:dyDescent="0.3">
      <c r="A78" s="9"/>
      <c r="B78" s="10">
        <v>154</v>
      </c>
      <c r="C78" s="10"/>
      <c r="D78" s="10">
        <v>132</v>
      </c>
      <c r="F78" s="9" t="s">
        <v>3</v>
      </c>
      <c r="G78" s="1"/>
      <c r="H78" s="5">
        <f>G77+I77</f>
        <v>3528</v>
      </c>
      <c r="I78" s="5"/>
      <c r="K78" s="2" t="s">
        <v>23</v>
      </c>
      <c r="L78" s="2"/>
      <c r="M78" s="4"/>
      <c r="N78" s="4"/>
    </row>
    <row r="79" spans="1:14" x14ac:dyDescent="0.3">
      <c r="A79" s="9"/>
      <c r="B79" s="10">
        <v>65</v>
      </c>
      <c r="C79" s="10"/>
      <c r="D79" s="10">
        <v>87</v>
      </c>
      <c r="K79" s="4"/>
      <c r="L79" s="5">
        <v>53</v>
      </c>
      <c r="M79" s="5"/>
      <c r="N79" s="5">
        <v>65</v>
      </c>
    </row>
    <row r="80" spans="1:14" x14ac:dyDescent="0.3">
      <c r="A80" s="9"/>
      <c r="B80" s="10">
        <v>201</v>
      </c>
      <c r="C80" s="10"/>
      <c r="D80" s="10">
        <v>198</v>
      </c>
      <c r="K80" s="4"/>
      <c r="L80" s="5">
        <v>132</v>
      </c>
      <c r="M80" s="5"/>
      <c r="N80" s="5">
        <v>112</v>
      </c>
    </row>
    <row r="81" spans="1:14" x14ac:dyDescent="0.3">
      <c r="A81" s="9"/>
      <c r="B81" s="10">
        <v>78</v>
      </c>
      <c r="C81" s="10"/>
      <c r="D81" s="10">
        <v>101</v>
      </c>
      <c r="K81" s="4"/>
      <c r="L81" s="5">
        <v>63</v>
      </c>
      <c r="M81" s="5"/>
      <c r="N81" s="5">
        <v>86</v>
      </c>
    </row>
    <row r="82" spans="1:14" x14ac:dyDescent="0.3">
      <c r="A82" s="9"/>
      <c r="B82" s="10">
        <v>195</v>
      </c>
      <c r="C82" s="10"/>
      <c r="D82" s="10">
        <v>101</v>
      </c>
      <c r="K82" s="4"/>
      <c r="L82" s="5">
        <v>81</v>
      </c>
      <c r="M82" s="5"/>
      <c r="N82" s="5">
        <v>121</v>
      </c>
    </row>
    <row r="83" spans="1:14" x14ac:dyDescent="0.3">
      <c r="A83" s="9"/>
      <c r="B83" s="10">
        <v>84</v>
      </c>
      <c r="C83" s="10"/>
      <c r="D83" s="10">
        <v>97</v>
      </c>
      <c r="G83" t="s">
        <v>7</v>
      </c>
      <c r="K83" s="4"/>
      <c r="L83" s="5">
        <v>81</v>
      </c>
      <c r="M83" s="5"/>
      <c r="N83" s="5">
        <v>99</v>
      </c>
    </row>
    <row r="84" spans="1:14" x14ac:dyDescent="0.3">
      <c r="A84" s="9"/>
      <c r="B84" s="10">
        <v>49</v>
      </c>
      <c r="C84" s="10"/>
      <c r="D84" s="10">
        <v>64</v>
      </c>
      <c r="F84" t="s">
        <v>7</v>
      </c>
      <c r="K84" s="4"/>
      <c r="L84" s="5">
        <v>111</v>
      </c>
      <c r="M84" s="5"/>
      <c r="N84" s="5">
        <v>86</v>
      </c>
    </row>
    <row r="85" spans="1:14" x14ac:dyDescent="0.3">
      <c r="A85" s="9" t="s">
        <v>3</v>
      </c>
      <c r="B85" s="10">
        <f>SUM(B78:B84)</f>
        <v>826</v>
      </c>
      <c r="C85" s="10"/>
      <c r="D85" s="10">
        <f>SUM(D78:D84)</f>
        <v>780</v>
      </c>
      <c r="K85" s="4"/>
      <c r="L85" s="5">
        <v>89</v>
      </c>
      <c r="M85" s="5"/>
      <c r="N85" s="5">
        <v>97</v>
      </c>
    </row>
    <row r="86" spans="1:14" x14ac:dyDescent="0.3">
      <c r="A86" s="9" t="s">
        <v>4</v>
      </c>
      <c r="B86" s="11">
        <f>B85*4</f>
        <v>3304</v>
      </c>
      <c r="C86" s="10"/>
      <c r="D86" s="11">
        <f>D85*4</f>
        <v>3120</v>
      </c>
      <c r="F86" t="s">
        <v>7</v>
      </c>
      <c r="K86" s="9" t="s">
        <v>3</v>
      </c>
      <c r="L86" s="5">
        <f>SUM(L79:L85)</f>
        <v>610</v>
      </c>
      <c r="M86" s="5"/>
      <c r="N86" s="5">
        <f>SUM(N79:N85)</f>
        <v>666</v>
      </c>
    </row>
    <row r="87" spans="1:14" x14ac:dyDescent="0.3">
      <c r="A87" s="9" t="s">
        <v>3</v>
      </c>
      <c r="B87" s="1"/>
      <c r="C87" s="10">
        <f>B86+D86</f>
        <v>6424</v>
      </c>
      <c r="D87" s="10"/>
      <c r="K87" s="9" t="s">
        <v>4</v>
      </c>
      <c r="L87" s="6">
        <f>L86*4</f>
        <v>2440</v>
      </c>
      <c r="M87" s="5"/>
      <c r="N87" s="6">
        <f>N86*4</f>
        <v>2664</v>
      </c>
    </row>
    <row r="88" spans="1:14" x14ac:dyDescent="0.3">
      <c r="K88" s="9" t="s">
        <v>3</v>
      </c>
      <c r="L88" s="6"/>
      <c r="M88" s="5">
        <f>L87+N87</f>
        <v>5104</v>
      </c>
      <c r="N88" s="5"/>
    </row>
    <row r="90" spans="1:14" x14ac:dyDescent="0.3">
      <c r="K90" s="13" t="s">
        <v>24</v>
      </c>
      <c r="L90" s="13"/>
      <c r="M90" s="9"/>
      <c r="N90" s="9"/>
    </row>
    <row r="91" spans="1:14" x14ac:dyDescent="0.3">
      <c r="K91" s="10"/>
      <c r="L91" s="10"/>
      <c r="M91" s="10"/>
      <c r="N91" s="10"/>
    </row>
    <row r="92" spans="1:14" x14ac:dyDescent="0.3">
      <c r="K92" s="10"/>
      <c r="L92" s="10">
        <v>126</v>
      </c>
      <c r="M92" s="10"/>
      <c r="N92" s="10">
        <v>194</v>
      </c>
    </row>
    <row r="93" spans="1:14" x14ac:dyDescent="0.3">
      <c r="K93" s="10"/>
      <c r="L93" s="10">
        <v>68</v>
      </c>
      <c r="M93" s="10"/>
      <c r="N93" s="10">
        <v>65</v>
      </c>
    </row>
    <row r="94" spans="1:14" x14ac:dyDescent="0.3">
      <c r="K94" s="10"/>
      <c r="L94" s="10">
        <v>81</v>
      </c>
      <c r="M94" s="10"/>
      <c r="N94" s="10">
        <v>89</v>
      </c>
    </row>
    <row r="95" spans="1:14" x14ac:dyDescent="0.3">
      <c r="K95" s="10"/>
      <c r="L95" s="10">
        <v>78</v>
      </c>
      <c r="M95" s="10"/>
      <c r="N95" s="10">
        <v>127</v>
      </c>
    </row>
    <row r="96" spans="1:14" x14ac:dyDescent="0.3">
      <c r="K96" s="10"/>
      <c r="L96" s="10">
        <v>50</v>
      </c>
      <c r="M96" s="10"/>
      <c r="N96" s="10">
        <v>110</v>
      </c>
    </row>
    <row r="97" spans="11:17" x14ac:dyDescent="0.3">
      <c r="K97" s="10"/>
      <c r="L97" s="10">
        <v>181</v>
      </c>
      <c r="M97" s="10"/>
      <c r="N97" s="10">
        <v>91</v>
      </c>
      <c r="Q97" t="s">
        <v>7</v>
      </c>
    </row>
    <row r="98" spans="11:17" x14ac:dyDescent="0.3">
      <c r="K98" s="9" t="s">
        <v>3</v>
      </c>
      <c r="L98" s="10">
        <f>SUM(L92:L97)</f>
        <v>584</v>
      </c>
      <c r="M98" s="10"/>
      <c r="N98" s="10">
        <f>SUM(N92:N97)</f>
        <v>676</v>
      </c>
    </row>
    <row r="99" spans="11:17" x14ac:dyDescent="0.3">
      <c r="K99" s="9" t="s">
        <v>4</v>
      </c>
      <c r="L99" s="11">
        <f>L98*4</f>
        <v>2336</v>
      </c>
      <c r="M99" s="10"/>
      <c r="N99" s="11">
        <f>N98*4</f>
        <v>2704</v>
      </c>
    </row>
    <row r="100" spans="11:17" x14ac:dyDescent="0.3">
      <c r="K100" s="9" t="s">
        <v>3</v>
      </c>
      <c r="L100" s="14"/>
      <c r="M100" s="10">
        <f>L99+N99</f>
        <v>5040</v>
      </c>
      <c r="N100" s="1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76FCBF-FF09-493B-A566-339DC995DEA1}">
  <dimension ref="A1:W22"/>
  <sheetViews>
    <sheetView tabSelected="1" workbookViewId="0">
      <selection activeCell="F17" sqref="F17"/>
    </sheetView>
  </sheetViews>
  <sheetFormatPr defaultRowHeight="14.4" x14ac:dyDescent="0.3"/>
  <sheetData>
    <row r="1" spans="1:23" x14ac:dyDescent="0.3">
      <c r="A1" t="s">
        <v>25</v>
      </c>
      <c r="B1" t="s">
        <v>26</v>
      </c>
    </row>
    <row r="2" spans="1:23" x14ac:dyDescent="0.3">
      <c r="A2">
        <v>1</v>
      </c>
      <c r="B2" s="19">
        <v>8256</v>
      </c>
    </row>
    <row r="3" spans="1:23" x14ac:dyDescent="0.3">
      <c r="A3">
        <v>2</v>
      </c>
      <c r="B3" s="19">
        <v>8281</v>
      </c>
    </row>
    <row r="4" spans="1:23" x14ac:dyDescent="0.3">
      <c r="A4">
        <v>3</v>
      </c>
      <c r="B4" s="19">
        <v>8401</v>
      </c>
    </row>
    <row r="5" spans="1:23" x14ac:dyDescent="0.3">
      <c r="A5">
        <v>4</v>
      </c>
      <c r="B5" s="20">
        <v>8278</v>
      </c>
      <c r="D5" s="21"/>
    </row>
    <row r="6" spans="1:23" x14ac:dyDescent="0.3">
      <c r="A6">
        <v>6</v>
      </c>
      <c r="B6" s="20">
        <v>8297</v>
      </c>
      <c r="D6" s="21"/>
      <c r="K6" t="s">
        <v>27</v>
      </c>
    </row>
    <row r="7" spans="1:23" x14ac:dyDescent="0.3">
      <c r="A7">
        <v>7</v>
      </c>
      <c r="B7" s="20">
        <v>8298</v>
      </c>
      <c r="K7" s="19"/>
      <c r="L7" s="22">
        <v>1</v>
      </c>
      <c r="M7" s="22">
        <v>2</v>
      </c>
      <c r="N7" s="22">
        <v>3</v>
      </c>
      <c r="O7" s="22">
        <v>4</v>
      </c>
      <c r="P7" s="22">
        <v>5</v>
      </c>
      <c r="Q7" s="22">
        <v>6</v>
      </c>
      <c r="R7" s="22">
        <v>7</v>
      </c>
      <c r="S7" s="22">
        <v>8</v>
      </c>
      <c r="T7" s="22">
        <v>9</v>
      </c>
      <c r="U7" s="22">
        <v>10</v>
      </c>
      <c r="W7" t="s">
        <v>28</v>
      </c>
    </row>
    <row r="8" spans="1:23" x14ac:dyDescent="0.3">
      <c r="A8">
        <v>8</v>
      </c>
      <c r="B8" s="23">
        <v>8255</v>
      </c>
      <c r="J8" s="19">
        <v>8256</v>
      </c>
      <c r="K8">
        <v>1</v>
      </c>
      <c r="L8">
        <v>17</v>
      </c>
      <c r="M8">
        <v>103</v>
      </c>
      <c r="N8">
        <v>165</v>
      </c>
      <c r="O8">
        <v>106</v>
      </c>
      <c r="P8">
        <v>6</v>
      </c>
      <c r="Q8">
        <v>68</v>
      </c>
      <c r="R8">
        <v>96</v>
      </c>
      <c r="S8">
        <v>69</v>
      </c>
      <c r="T8">
        <v>57</v>
      </c>
      <c r="U8">
        <v>47</v>
      </c>
      <c r="V8">
        <f>SUM(L8:U8)</f>
        <v>734</v>
      </c>
      <c r="W8">
        <f>(V8*4)*2</f>
        <v>5872</v>
      </c>
    </row>
    <row r="9" spans="1:23" x14ac:dyDescent="0.3">
      <c r="A9">
        <v>9</v>
      </c>
      <c r="B9" s="23">
        <v>8279</v>
      </c>
      <c r="J9" s="19">
        <v>8281</v>
      </c>
      <c r="K9">
        <v>2</v>
      </c>
      <c r="L9">
        <v>59</v>
      </c>
      <c r="M9">
        <v>83</v>
      </c>
      <c r="N9">
        <v>67</v>
      </c>
      <c r="O9">
        <v>62</v>
      </c>
      <c r="P9">
        <v>86</v>
      </c>
      <c r="Q9">
        <v>28</v>
      </c>
      <c r="R9">
        <v>72</v>
      </c>
      <c r="S9">
        <v>103</v>
      </c>
      <c r="T9">
        <v>126</v>
      </c>
      <c r="V9">
        <f>SUM(L9:U9)</f>
        <v>686</v>
      </c>
      <c r="W9">
        <f t="shared" ref="W9:W12" si="0">(V9*4)*2</f>
        <v>5488</v>
      </c>
    </row>
    <row r="10" spans="1:23" x14ac:dyDescent="0.3">
      <c r="A10">
        <v>10</v>
      </c>
      <c r="B10" s="23">
        <v>8280</v>
      </c>
      <c r="J10" s="19">
        <v>8401</v>
      </c>
      <c r="K10">
        <v>3</v>
      </c>
      <c r="L10">
        <v>55</v>
      </c>
      <c r="M10">
        <v>101</v>
      </c>
      <c r="N10">
        <v>103</v>
      </c>
      <c r="O10">
        <v>124</v>
      </c>
      <c r="P10">
        <v>82</v>
      </c>
      <c r="Q10">
        <v>82</v>
      </c>
      <c r="R10">
        <v>39</v>
      </c>
      <c r="S10">
        <v>157</v>
      </c>
      <c r="V10">
        <f>SUM(L10:U10)</f>
        <v>743</v>
      </c>
      <c r="W10">
        <f t="shared" si="0"/>
        <v>5944</v>
      </c>
    </row>
    <row r="11" spans="1:23" x14ac:dyDescent="0.3">
      <c r="A11">
        <v>11</v>
      </c>
      <c r="B11" s="23">
        <v>8299</v>
      </c>
      <c r="W11" s="22"/>
    </row>
    <row r="12" spans="1:23" x14ac:dyDescent="0.3">
      <c r="J12" s="20">
        <v>8278</v>
      </c>
      <c r="K12">
        <v>4</v>
      </c>
      <c r="L12">
        <v>83</v>
      </c>
      <c r="M12">
        <v>1</v>
      </c>
      <c r="N12">
        <v>33</v>
      </c>
      <c r="O12">
        <v>53</v>
      </c>
      <c r="P12">
        <v>5</v>
      </c>
      <c r="Q12">
        <v>38</v>
      </c>
      <c r="R12">
        <v>15</v>
      </c>
      <c r="S12">
        <v>43</v>
      </c>
      <c r="T12">
        <v>81</v>
      </c>
      <c r="U12">
        <v>74</v>
      </c>
      <c r="V12">
        <f>SUM(L12:U12)</f>
        <v>426</v>
      </c>
      <c r="W12">
        <f t="shared" si="0"/>
        <v>3408</v>
      </c>
    </row>
    <row r="13" spans="1:23" x14ac:dyDescent="0.3">
      <c r="J13" s="20">
        <v>8297</v>
      </c>
      <c r="K13">
        <v>6</v>
      </c>
      <c r="L13">
        <v>27</v>
      </c>
      <c r="M13">
        <v>100</v>
      </c>
      <c r="N13">
        <v>112</v>
      </c>
      <c r="O13">
        <v>71</v>
      </c>
      <c r="P13">
        <v>88</v>
      </c>
      <c r="Q13">
        <v>10</v>
      </c>
      <c r="R13">
        <v>67</v>
      </c>
      <c r="S13">
        <v>39</v>
      </c>
      <c r="V13">
        <f>SUM(L13:U13)</f>
        <v>514</v>
      </c>
      <c r="W13">
        <f>(V13*4)*2</f>
        <v>4112</v>
      </c>
    </row>
    <row r="14" spans="1:23" x14ac:dyDescent="0.3">
      <c r="J14" s="20">
        <v>8298</v>
      </c>
      <c r="K14">
        <v>7</v>
      </c>
      <c r="L14">
        <v>43</v>
      </c>
      <c r="M14">
        <v>17</v>
      </c>
      <c r="N14">
        <v>57</v>
      </c>
      <c r="O14">
        <v>32</v>
      </c>
      <c r="P14">
        <v>56</v>
      </c>
      <c r="Q14">
        <v>108</v>
      </c>
      <c r="R14">
        <v>102</v>
      </c>
      <c r="S14">
        <v>76</v>
      </c>
      <c r="V14">
        <f>SUM(L14:U14)</f>
        <v>491</v>
      </c>
      <c r="W14">
        <f>(V14*4)*2</f>
        <v>3928</v>
      </c>
    </row>
    <row r="15" spans="1:23" x14ac:dyDescent="0.3">
      <c r="W15" s="22"/>
    </row>
    <row r="17" spans="4:23" x14ac:dyDescent="0.3">
      <c r="J17" s="23">
        <v>8255</v>
      </c>
      <c r="K17">
        <v>8</v>
      </c>
      <c r="L17">
        <v>5</v>
      </c>
      <c r="M17">
        <v>38</v>
      </c>
      <c r="N17">
        <v>28</v>
      </c>
      <c r="O17">
        <v>10</v>
      </c>
      <c r="P17">
        <v>36</v>
      </c>
      <c r="Q17">
        <v>100</v>
      </c>
      <c r="R17">
        <v>102</v>
      </c>
      <c r="S17">
        <v>80</v>
      </c>
      <c r="T17">
        <v>28</v>
      </c>
      <c r="V17">
        <f>SUM(L17:U17)</f>
        <v>427</v>
      </c>
      <c r="W17">
        <f>(V17*4)*2</f>
        <v>3416</v>
      </c>
    </row>
    <row r="18" spans="4:23" x14ac:dyDescent="0.3">
      <c r="J18" s="23">
        <v>8279</v>
      </c>
      <c r="K18">
        <v>9</v>
      </c>
      <c r="L18">
        <v>36</v>
      </c>
      <c r="M18">
        <v>48</v>
      </c>
      <c r="N18">
        <v>25</v>
      </c>
      <c r="O18">
        <v>10</v>
      </c>
      <c r="P18">
        <v>122</v>
      </c>
      <c r="Q18">
        <v>83</v>
      </c>
      <c r="R18">
        <v>116</v>
      </c>
      <c r="V18">
        <f>SUM(L18:U18)</f>
        <v>440</v>
      </c>
      <c r="W18">
        <f>(V18*4)*2</f>
        <v>3520</v>
      </c>
    </row>
    <row r="19" spans="4:23" x14ac:dyDescent="0.3">
      <c r="J19" s="23">
        <v>8280</v>
      </c>
      <c r="K19">
        <v>10</v>
      </c>
      <c r="L19">
        <v>34</v>
      </c>
      <c r="M19">
        <v>118</v>
      </c>
      <c r="N19">
        <v>101</v>
      </c>
      <c r="O19">
        <v>45</v>
      </c>
      <c r="P19">
        <v>69</v>
      </c>
      <c r="Q19">
        <v>5</v>
      </c>
      <c r="R19">
        <v>10</v>
      </c>
      <c r="S19">
        <v>71</v>
      </c>
      <c r="T19">
        <v>22</v>
      </c>
      <c r="V19">
        <f>SUM(L19:U19)</f>
        <v>475</v>
      </c>
      <c r="W19">
        <f>(V19*4)*2</f>
        <v>3800</v>
      </c>
    </row>
    <row r="20" spans="4:23" x14ac:dyDescent="0.3">
      <c r="J20" s="23">
        <v>8299</v>
      </c>
      <c r="K20">
        <v>11</v>
      </c>
      <c r="L20">
        <v>61</v>
      </c>
      <c r="M20">
        <v>8</v>
      </c>
      <c r="N20">
        <v>7</v>
      </c>
      <c r="O20">
        <v>81</v>
      </c>
      <c r="P20">
        <v>81</v>
      </c>
      <c r="Q20">
        <v>90</v>
      </c>
      <c r="R20">
        <v>108</v>
      </c>
      <c r="S20">
        <v>63</v>
      </c>
      <c r="T20">
        <v>63</v>
      </c>
      <c r="V20">
        <f>SUM(L20:U20)</f>
        <v>562</v>
      </c>
      <c r="W20">
        <f>(V20*4)*2</f>
        <v>4496</v>
      </c>
    </row>
    <row r="22" spans="4:23" x14ac:dyDescent="0.3">
      <c r="D22" s="23"/>
      <c r="P22" s="22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0763D8C7C6D184496C55536469A9E39" ma:contentTypeVersion="14" ma:contentTypeDescription="Create a new document." ma:contentTypeScope="" ma:versionID="e428eee6ee40f0a8bbd98a4eb35b90b8">
  <xsd:schema xmlns:xsd="http://www.w3.org/2001/XMLSchema" xmlns:xs="http://www.w3.org/2001/XMLSchema" xmlns:p="http://schemas.microsoft.com/office/2006/metadata/properties" xmlns:ns3="5ea02a97-df62-4044-a003-d0f7b30387fb" xmlns:ns4="7dc56d2a-40fc-4b99-9112-7f7a8cee8f70" targetNamespace="http://schemas.microsoft.com/office/2006/metadata/properties" ma:root="true" ma:fieldsID="f95d295c9b50907458c47c9c04ca43b4" ns3:_="" ns4:_="">
    <xsd:import namespace="5ea02a97-df62-4044-a003-d0f7b30387fb"/>
    <xsd:import namespace="7dc56d2a-40fc-4b99-9112-7f7a8cee8f7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a02a97-df62-4044-a003-d0f7b30387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c56d2a-40fc-4b99-9112-7f7a8cee8f70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DDE9574-860F-42C7-A503-95A0B3F021B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a02a97-df62-4044-a003-d0f7b30387fb"/>
    <ds:schemaRef ds:uri="7dc56d2a-40fc-4b99-9112-7f7a8cee8f7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BC12E24-BF93-4D03-A2E6-7175BBCB7B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EC2576A-FC4A-4EBD-A18C-E3F3D7CAEDDC}">
  <ds:schemaRefs>
    <ds:schemaRef ds:uri="http://schemas.microsoft.com/office/2006/metadata/properties"/>
    <ds:schemaRef ds:uri="http://purl.org/dc/terms/"/>
    <ds:schemaRef ds:uri="http://purl.org/dc/dcmitype/"/>
    <ds:schemaRef ds:uri="http://www.w3.org/XML/1998/namespace"/>
    <ds:schemaRef ds:uri="http://purl.org/dc/elements/1.1/"/>
    <ds:schemaRef ds:uri="http://schemas.microsoft.com/office/2006/documentManagement/types"/>
    <ds:schemaRef ds:uri="7dc56d2a-40fc-4b99-9112-7f7a8cee8f70"/>
    <ds:schemaRef ds:uri="http://schemas.microsoft.com/office/infopath/2007/PartnerControls"/>
    <ds:schemaRef ds:uri="http://schemas.openxmlformats.org/package/2006/metadata/core-properties"/>
    <ds:schemaRef ds:uri="5ea02a97-df62-4044-a003-d0f7b30387fb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TH CELL COUNT WT mice</vt:lpstr>
      <vt:lpstr>TH CELL COUNT MC1R mice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Pranay Srivastava</dc:creator>
  <cp:keywords/>
  <dc:description/>
  <cp:lastModifiedBy>Pranay Srivastava</cp:lastModifiedBy>
  <cp:revision/>
  <dcterms:created xsi:type="dcterms:W3CDTF">2022-04-30T22:57:52Z</dcterms:created>
  <dcterms:modified xsi:type="dcterms:W3CDTF">2022-11-30T23:47:26Z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0x010100F0763D8C7C6D184496C55536469A9E39</vt:lpwstr>
  </property>
</Properties>
</file>